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Tkkdfs01\公社文書2\300_事業戦略部\030_★新個人用★\300_事業戦略部\020_創業支援課\075_インキュベーション施設支援機能強化事業\2025(R7)年度\090_委託関係\02_ハンズオン支援（R7）\05_ハンズオン支援様式\0723_実施計画書記入例修正\"/>
    </mc:Choice>
  </mc:AlternateContent>
  <bookViews>
    <workbookView xWindow="-26600" yWindow="300" windowWidth="24050" windowHeight="10640" tabRatio="775" firstSheet="1" activeTab="5"/>
  </bookViews>
  <sheets>
    <sheet name="業種分類※編集しないでください" sheetId="1" state="hidden" r:id="rId1"/>
    <sheet name="１インキュ施設情報" sheetId="2" r:id="rId2"/>
    <sheet name="２課題・現状分析" sheetId="3" r:id="rId3"/>
    <sheet name="３実施計画（セミナー）" sheetId="4" r:id="rId4"/>
    <sheet name="３実施計画 (ピッチ)" sheetId="5" r:id="rId5"/>
    <sheet name="３実施計画 (相談会)" sheetId="6" r:id="rId6"/>
    <sheet name="４企画～実施スケジュール" sheetId="7" r:id="rId7"/>
    <sheet name="５経費明細" sheetId="8" r:id="rId8"/>
    <sheet name="６経費明細（詳細）" sheetId="9" r:id="rId9"/>
  </sheets>
  <definedNames>
    <definedName name="_Fill" localSheetId="1" hidden="1">#REF!</definedName>
    <definedName name="_Fill" localSheetId="2" hidden="1">#REF!</definedName>
    <definedName name="_Fill" localSheetId="4" hidden="1">#REF!</definedName>
    <definedName name="_Fill" localSheetId="5" hidden="1">#REF!</definedName>
    <definedName name="_Fill" localSheetId="3" hidden="1">#REF!</definedName>
    <definedName name="_Fill" hidden="1">#REF!</definedName>
    <definedName name="_xlnm._FilterDatabase" localSheetId="8" hidden="1">'６経費明細（詳細）'!#REF!</definedName>
    <definedName name="A_農業・林業">業種分類※編集しないでください!$B$2:$C$2</definedName>
    <definedName name="B_漁業">業種分類※編集しないでください!$B$3:$C$3</definedName>
    <definedName name="C_鉱業・採石業・砂利採取業">業種分類※編集しないでください!$B$4:$C$4</definedName>
    <definedName name="D_建設業">業種分類※編集しないでください!$B$5:$D$5</definedName>
    <definedName name="E_製造業">業種分類※編集しないでください!$B$6:$Y$6</definedName>
    <definedName name="F_電気・ガス・熱供給・水道業">業種分類※編集しないでください!$B$7:$E$7</definedName>
    <definedName name="G_情報通信業">業種分類※編集しないでください!$B$8:$Q$8</definedName>
    <definedName name="H_運輸業・郵便業">業種分類※編集しないでください!$B$9:$I$9</definedName>
    <definedName name="I_卸売業・小売業">業種分類※編集しないでください!$B$10:$M$10</definedName>
    <definedName name="J_金融業・保険業">業種分類※編集しないでください!$B$11:$G$11</definedName>
    <definedName name="K_不動産業・物品賃貸業">業種分類※編集しないでください!$B$12:$H$12</definedName>
    <definedName name="L_学術研究・専門・技術ｻｰﾋﾞｽ業">業種分類※編集しないでください!$B$13:$G$13</definedName>
    <definedName name="M_宿泊業・飲食ｻｰﾋﾞｽ業">業種分類※編集しないでください!$B$14:$D$14</definedName>
    <definedName name="N_生活関連ｻｰﾋﾞｽ業・娯楽業">業種分類※編集しないでください!$B$15:$E$15</definedName>
    <definedName name="O_教育・学習支援業">業種分類※編集しないでください!$B$16:$D$16</definedName>
    <definedName name="P_医療・福祉">業種分類※編集しないでください!$B$17:$Q$17</definedName>
    <definedName name="_xlnm.Print_Area" localSheetId="1">'１インキュ施設情報'!$A$1:$E$21</definedName>
    <definedName name="_xlnm.Print_Area" localSheetId="2">'２課題・現状分析'!$A$1:$B$9</definedName>
    <definedName name="_xlnm.Print_Area" localSheetId="4">'３実施計画 (ピッチ)'!$A$1:$H$23</definedName>
    <definedName name="_xlnm.Print_Area" localSheetId="5">'３実施計画 (相談会)'!$A$1:$H$23</definedName>
    <definedName name="_xlnm.Print_Area" localSheetId="3">'３実施計画（セミナー）'!$A$1:$H$23</definedName>
    <definedName name="_xlnm.Print_Area" localSheetId="6">'４企画～実施スケジュール'!$A$1:$AM$25</definedName>
    <definedName name="_xlnm.Print_Area" localSheetId="7">'５経費明細'!$A$1:$I$26</definedName>
    <definedName name="_xlnm.Print_Area" localSheetId="8">'６経費明細（詳細）'!$A$1:$M$66</definedName>
    <definedName name="_xlnm.Print_Titles" localSheetId="8">'６経費明細（詳細）'!$1:$1</definedName>
    <definedName name="Q_複合ｻｰﾋﾞｽ事業">業種分類※編集しないでください!$B$18:$C$18</definedName>
    <definedName name="R_ｻｰﾋﾞｽ業〈他に分類されないもの〉">業種分類※編集しないでください!$B$19:$J$19</definedName>
    <definedName name="S_公務〈他に分類されるものを除く〉">業種分類※編集しないでください!$B$20:$C$20</definedName>
    <definedName name="T_分類不能の産業">業種分類※編集しないでください!$B$21</definedName>
    <definedName name="Z_7EBA2F17_6D39_478A_BB66_51F13E3444DA_.wvu.PrintArea" localSheetId="1" hidden="1">'１インキュ施設情報'!$A$1:$E$21</definedName>
    <definedName name="Z_7EBA2F17_6D39_478A_BB66_51F13E3444DA_.wvu.PrintArea" localSheetId="2" hidden="1">'２課題・現状分析'!$A$1:$B$9</definedName>
    <definedName name="Z_7EBA2F17_6D39_478A_BB66_51F13E3444DA_.wvu.PrintArea" localSheetId="4" hidden="1">'３実施計画 (ピッチ)'!$A$1:$H$23</definedName>
    <definedName name="Z_7EBA2F17_6D39_478A_BB66_51F13E3444DA_.wvu.PrintArea" localSheetId="5" hidden="1">'３実施計画 (相談会)'!$A$1:$H$23</definedName>
    <definedName name="Z_7EBA2F17_6D39_478A_BB66_51F13E3444DA_.wvu.PrintArea" localSheetId="3" hidden="1">'３実施計画（セミナー）'!$A$1:$H$23</definedName>
    <definedName name="Z_7EBA2F17_6D39_478A_BB66_51F13E3444DA_.wvu.PrintArea" localSheetId="6" hidden="1">'４企画～実施スケジュール'!$A$1:$AM$25</definedName>
    <definedName name="Z_7EBA2F17_6D39_478A_BB66_51F13E3444DA_.wvu.PrintArea" localSheetId="7" hidden="1">'５経費明細'!$A$1:$I$26</definedName>
    <definedName name="Z_7EBA2F17_6D39_478A_BB66_51F13E3444DA_.wvu.PrintArea" localSheetId="8" hidden="1">'６経費明細（詳細）'!$A$1:$M$66</definedName>
    <definedName name="Z_7EBA2F17_6D39_478A_BB66_51F13E3444DA_.wvu.PrintTitles" localSheetId="8" hidden="1">'６経費明細（詳細）'!$1:$1</definedName>
    <definedName name="Z_7EBA2F17_6D39_478A_BB66_51F13E3444DA_.wvu.Rows" localSheetId="4" hidden="1">'３実施計画 (ピッチ)'!$35:$73</definedName>
    <definedName name="Z_7EBA2F17_6D39_478A_BB66_51F13E3444DA_.wvu.Rows" localSheetId="5" hidden="1">'３実施計画 (相談会)'!$35:$73</definedName>
    <definedName name="Z_7EBA2F17_6D39_478A_BB66_51F13E3444DA_.wvu.Rows" localSheetId="3" hidden="1">'３実施計画（セミナー）'!$35:$73</definedName>
    <definedName name="Z_7EBA2F17_6D39_478A_BB66_51F13E3444DA_.wvu.Rows" localSheetId="6" hidden="1">'４企画～実施スケジュール'!$37:$75</definedName>
  </definedNames>
  <calcPr calcId="162913"/>
  <customWorkbookViews>
    <customWorkbookView name="小松 彩七 - 個人用ビュー" guid="{7EBA2F17-6D39-478A-BB66-51F13E3444DA}" mergeInterval="0" personalView="1" xWindow="-1807" yWindow="25" windowWidth="1787" windowHeight="1533" tabRatio="849"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8" l="1"/>
  <c r="E12" i="8"/>
  <c r="F11" i="8"/>
  <c r="E11" i="8"/>
  <c r="G11" i="8" s="1"/>
  <c r="E10" i="8"/>
  <c r="G10" i="8" s="1"/>
  <c r="E9" i="8"/>
  <c r="G9" i="8" s="1"/>
  <c r="G8" i="8"/>
  <c r="E8" i="8"/>
  <c r="E13" i="8" s="1"/>
  <c r="F10" i="8"/>
  <c r="F9" i="8"/>
  <c r="F8" i="8"/>
  <c r="G12" i="8"/>
  <c r="G13" i="8" l="1"/>
  <c r="F13" i="8"/>
  <c r="B4" i="8" s="1"/>
  <c r="E4" i="8" l="1"/>
  <c r="F4" i="8" s="1"/>
  <c r="F10" i="9" l="1"/>
  <c r="G10" i="9" l="1"/>
  <c r="H10" i="9"/>
  <c r="F7" i="9"/>
  <c r="H7" i="9" s="1"/>
  <c r="F8" i="9"/>
  <c r="H8" i="9" s="1"/>
  <c r="F9" i="9"/>
  <c r="H9" i="9" s="1"/>
  <c r="F11" i="9"/>
  <c r="H11" i="9" s="1"/>
  <c r="F12" i="9"/>
  <c r="H12" i="9" s="1"/>
  <c r="F13" i="9"/>
  <c r="H13" i="9" s="1"/>
  <c r="F6" i="9"/>
  <c r="H6" i="9" s="1"/>
  <c r="H14" i="9" l="1"/>
  <c r="F61" i="9"/>
  <c r="G61" i="9" s="1"/>
  <c r="F60" i="9"/>
  <c r="G60" i="9" s="1"/>
  <c r="F50" i="9"/>
  <c r="G50" i="9" s="1"/>
  <c r="F34" i="9"/>
  <c r="G34" i="9" s="1"/>
  <c r="F33" i="9"/>
  <c r="G33" i="9" s="1"/>
  <c r="F32" i="9"/>
  <c r="G32" i="9" s="1"/>
  <c r="F31" i="9"/>
  <c r="G31" i="9" s="1"/>
  <c r="F30" i="9"/>
  <c r="G30" i="9" s="1"/>
  <c r="F29" i="9"/>
  <c r="G29" i="9" s="1"/>
  <c r="F23" i="9"/>
  <c r="G23" i="9" s="1"/>
  <c r="F22" i="9"/>
  <c r="G22" i="9" s="1"/>
  <c r="F21" i="9"/>
  <c r="G21" i="9" s="1"/>
  <c r="F20" i="9"/>
  <c r="G20" i="9" s="1"/>
  <c r="F19" i="9"/>
  <c r="G19" i="9" s="1"/>
  <c r="G13" i="9"/>
  <c r="G12" i="9"/>
  <c r="G11" i="9"/>
  <c r="G9" i="9"/>
  <c r="G8" i="9"/>
  <c r="G7" i="9"/>
  <c r="G6" i="9"/>
  <c r="F62" i="9" l="1"/>
  <c r="F63" i="9"/>
  <c r="F64" i="9"/>
  <c r="F52" i="9"/>
  <c r="F53" i="9"/>
  <c r="F54" i="9"/>
  <c r="F41" i="9"/>
  <c r="F42" i="9"/>
  <c r="F43" i="9"/>
  <c r="F44" i="9"/>
  <c r="F40" i="9"/>
  <c r="F35" i="9"/>
  <c r="F14" i="9"/>
  <c r="G64" i="9" l="1"/>
  <c r="G63" i="9"/>
  <c r="G62" i="9"/>
  <c r="G54" i="9"/>
  <c r="G53" i="9"/>
  <c r="G52" i="9"/>
  <c r="G44" i="9"/>
  <c r="G43" i="9"/>
  <c r="G42" i="9"/>
  <c r="G41" i="9"/>
  <c r="E22" i="8"/>
  <c r="E21" i="8"/>
  <c r="E20" i="8"/>
  <c r="E19" i="8"/>
  <c r="E18" i="8"/>
  <c r="E17" i="8"/>
  <c r="G14" i="9" l="1"/>
  <c r="F65" i="9"/>
  <c r="F45" i="9"/>
  <c r="F55" i="9"/>
  <c r="F24" i="9"/>
  <c r="E23" i="8"/>
  <c r="G35" i="9"/>
  <c r="G55" i="9"/>
  <c r="G24" i="9"/>
  <c r="G40" i="9"/>
  <c r="G45" i="9" s="1"/>
  <c r="G65" i="9"/>
</calcChain>
</file>

<file path=xl/comments1.xml><?xml version="1.0" encoding="utf-8"?>
<comments xmlns="http://schemas.openxmlformats.org/spreadsheetml/2006/main">
  <authors>
    <author>小松 彩七</author>
  </authors>
  <commentList>
    <comment ref="A14" authorId="0" shapeId="0">
      <text>
        <r>
          <rPr>
            <sz val="9"/>
            <color indexed="81"/>
            <rFont val="MS P ゴシック"/>
            <family val="3"/>
            <charset val="128"/>
          </rPr>
          <t>氏名、経歴、得意分野、勤務体制、業務内容等のご記入をお願いします。</t>
        </r>
      </text>
    </comment>
    <comment ref="C14" authorId="0" shapeId="0">
      <text>
        <r>
          <rPr>
            <sz val="9"/>
            <color indexed="81"/>
            <rFont val="MS P ゴシック"/>
            <family val="3"/>
            <charset val="128"/>
          </rPr>
          <t>氏名、経歴、得意分野、勤務体制、業務内容等のご記入をお願いします。</t>
        </r>
      </text>
    </comment>
  </commentList>
</comments>
</file>

<file path=xl/comments2.xml><?xml version="1.0" encoding="utf-8"?>
<comments xmlns="http://schemas.openxmlformats.org/spreadsheetml/2006/main">
  <authors>
    <author>小松 彩七</author>
  </authors>
  <commentList>
    <comment ref="A6" authorId="0" shapeId="0">
      <text>
        <r>
          <rPr>
            <sz val="9"/>
            <color indexed="81"/>
            <rFont val="MS P ゴシック"/>
            <family val="3"/>
            <charset val="128"/>
          </rPr>
          <t>今回の支援で検討したい課題が複数ある場合にはそれぞれ番号を振ってご記載ください。</t>
        </r>
      </text>
    </comment>
    <comment ref="A8" authorId="0" shapeId="0">
      <text>
        <r>
          <rPr>
            <sz val="9"/>
            <color indexed="81"/>
            <rFont val="MS P ゴシック"/>
            <family val="3"/>
            <charset val="128"/>
          </rPr>
          <t>「２：課題」に記載の番号に対応させて記載をお願いします</t>
        </r>
      </text>
    </comment>
  </commentList>
</comments>
</file>

<file path=xl/comments3.xml><?xml version="1.0" encoding="utf-8"?>
<comments xmlns="http://schemas.openxmlformats.org/spreadsheetml/2006/main">
  <authors>
    <author>小松 彩七</author>
  </authors>
  <commentList>
    <comment ref="B3" authorId="0" shapeId="0">
      <text>
        <r>
          <rPr>
            <sz val="9"/>
            <color indexed="81"/>
            <rFont val="MS P ゴシック"/>
            <family val="3"/>
            <charset val="128"/>
          </rPr>
          <t>「２課題・現状分析」シートに記載いただいた番号に合わせてご記載ください。</t>
        </r>
      </text>
    </comment>
    <comment ref="E4" authorId="0" shapeId="0">
      <text>
        <r>
          <rPr>
            <sz val="9"/>
            <color indexed="81"/>
            <rFont val="MS P ゴシック"/>
            <family val="3"/>
            <charset val="128"/>
          </rPr>
          <t>申請施設内での新規性をご記載ください</t>
        </r>
      </text>
    </comment>
    <comment ref="B9" authorId="0" shapeId="0">
      <text>
        <r>
          <rPr>
            <sz val="9"/>
            <color indexed="81"/>
            <rFont val="MS P ゴシック"/>
            <family val="3"/>
            <charset val="128"/>
          </rPr>
          <t>実施予定支援策における対象参加者及び目標人数をご記載ください</t>
        </r>
      </text>
    </comment>
    <comment ref="B15" authorId="0" shapeId="0">
      <text>
        <r>
          <rPr>
            <sz val="9"/>
            <color indexed="81"/>
            <rFont val="MS P ゴシック"/>
            <family val="3"/>
            <charset val="128"/>
          </rPr>
          <t>委託先等は具体的にご記載ください。
委託先・講師の概要・経歴や選定理由は別紙添付の程お願いいたします。</t>
        </r>
      </text>
    </comment>
    <comment ref="B16" authorId="0" shapeId="0">
      <text>
        <r>
          <rPr>
            <sz val="9"/>
            <color indexed="81"/>
            <rFont val="MS P ゴシック"/>
            <family val="3"/>
            <charset val="128"/>
          </rPr>
          <t>企画・制作主体、媒体、委託/直営等の情報をご記載ください</t>
        </r>
      </text>
    </comment>
    <comment ref="A21" authorId="0" shapeId="0">
      <text>
        <r>
          <rPr>
            <sz val="9"/>
            <color indexed="81"/>
            <rFont val="MS P ゴシック"/>
            <family val="3"/>
            <charset val="128"/>
          </rPr>
          <t>特記事項がある場合にはご記載ください。
飲食提供を行う場合には提供内容をこちらにご記載ください。</t>
        </r>
      </text>
    </comment>
  </commentList>
</comments>
</file>

<file path=xl/comments4.xml><?xml version="1.0" encoding="utf-8"?>
<comments xmlns="http://schemas.openxmlformats.org/spreadsheetml/2006/main">
  <authors>
    <author>小松 彩七</author>
  </authors>
  <commentList>
    <comment ref="B3" authorId="0" shapeId="0">
      <text>
        <r>
          <rPr>
            <sz val="9"/>
            <color indexed="81"/>
            <rFont val="MS P ゴシック"/>
            <family val="3"/>
            <charset val="128"/>
          </rPr>
          <t>「２課題・現状分析」シートに記載いただいた番号に合わせてご記載ください。</t>
        </r>
      </text>
    </comment>
    <comment ref="E4" authorId="0" shapeId="0">
      <text>
        <r>
          <rPr>
            <sz val="9"/>
            <color indexed="81"/>
            <rFont val="MS P ゴシック"/>
            <family val="3"/>
            <charset val="128"/>
          </rPr>
          <t>申請施設内での新規性をご記載ください</t>
        </r>
      </text>
    </comment>
    <comment ref="B9" authorId="0" shapeId="0">
      <text>
        <r>
          <rPr>
            <sz val="9"/>
            <color indexed="81"/>
            <rFont val="MS P ゴシック"/>
            <family val="3"/>
            <charset val="128"/>
          </rPr>
          <t xml:space="preserve">実施予定支援策における対象参加者及び目標人数をご記載ください
</t>
        </r>
      </text>
    </comment>
    <comment ref="B15" authorId="0" shapeId="0">
      <text>
        <r>
          <rPr>
            <sz val="9"/>
            <color indexed="81"/>
            <rFont val="MS P ゴシック"/>
            <family val="3"/>
            <charset val="128"/>
          </rPr>
          <t>委託先等は具体的にご記載ください。
委託先・講師の概要・経歴や選定理由は別紙添付の程お願いいたします。</t>
        </r>
      </text>
    </comment>
    <comment ref="B16" authorId="0" shapeId="0">
      <text>
        <r>
          <rPr>
            <sz val="9"/>
            <color indexed="81"/>
            <rFont val="MS P ゴシック"/>
            <family val="3"/>
            <charset val="128"/>
          </rPr>
          <t>企画・制作主体、媒体、委託/直営等の情報をご記載ください</t>
        </r>
      </text>
    </comment>
    <comment ref="A21" authorId="0" shapeId="0">
      <text>
        <r>
          <rPr>
            <sz val="9"/>
            <color indexed="81"/>
            <rFont val="MS P ゴシック"/>
            <family val="3"/>
            <charset val="128"/>
          </rPr>
          <t>特記事項がある場合にはご記載ください。
飲食提供を行う場合には提供内容をこちらにご記載ください。</t>
        </r>
      </text>
    </comment>
  </commentList>
</comments>
</file>

<file path=xl/comments5.xml><?xml version="1.0" encoding="utf-8"?>
<comments xmlns="http://schemas.openxmlformats.org/spreadsheetml/2006/main">
  <authors>
    <author>小松 彩七</author>
  </authors>
  <commentList>
    <comment ref="B3" authorId="0" shapeId="0">
      <text>
        <r>
          <rPr>
            <sz val="9"/>
            <color indexed="81"/>
            <rFont val="MS P ゴシック"/>
            <family val="3"/>
            <charset val="128"/>
          </rPr>
          <t>「２課題・現状分析」シートに記載いただいた番号に合わせてご記載ください。</t>
        </r>
      </text>
    </comment>
    <comment ref="E4" authorId="0" shapeId="0">
      <text>
        <r>
          <rPr>
            <sz val="9"/>
            <color indexed="81"/>
            <rFont val="MS P ゴシック"/>
            <family val="3"/>
            <charset val="128"/>
          </rPr>
          <t>申請施設内での新規性をご記載ください</t>
        </r>
      </text>
    </comment>
    <comment ref="B9" authorId="0" shapeId="0">
      <text>
        <r>
          <rPr>
            <sz val="9"/>
            <color indexed="81"/>
            <rFont val="MS P ゴシック"/>
            <family val="3"/>
            <charset val="128"/>
          </rPr>
          <t>実施予定支援策における対象参加者及び目標人数をご記載ください</t>
        </r>
      </text>
    </comment>
    <comment ref="B15" authorId="0" shapeId="0">
      <text>
        <r>
          <rPr>
            <sz val="9"/>
            <color indexed="81"/>
            <rFont val="MS P ゴシック"/>
            <family val="3"/>
            <charset val="128"/>
          </rPr>
          <t>委託先等は具体的にご記載ください。
委託先・講師の概要・経歴や選定理由は別紙添付の程お願いいたします。</t>
        </r>
      </text>
    </comment>
    <comment ref="B16" authorId="0" shapeId="0">
      <text>
        <r>
          <rPr>
            <sz val="9"/>
            <color indexed="81"/>
            <rFont val="MS P ゴシック"/>
            <family val="3"/>
            <charset val="128"/>
          </rPr>
          <t>企画・制作主体、媒体、委託/直営等の情報をご記載ください</t>
        </r>
      </text>
    </comment>
    <comment ref="A21" authorId="0" shapeId="0">
      <text>
        <r>
          <rPr>
            <sz val="9"/>
            <color indexed="81"/>
            <rFont val="MS P ゴシック"/>
            <family val="3"/>
            <charset val="128"/>
          </rPr>
          <t>特記事項がある場合にはご記載ください。
飲食提供を行う場合には提供内容をこちらにご記載ください。</t>
        </r>
      </text>
    </comment>
  </commentList>
</comments>
</file>

<file path=xl/comments6.xml><?xml version="1.0" encoding="utf-8"?>
<comments xmlns="http://schemas.openxmlformats.org/spreadsheetml/2006/main">
  <authors>
    <author>作成者</author>
  </authors>
  <commentList>
    <comment ref="F14" authorId="0" shapeId="0">
      <text>
        <r>
          <rPr>
            <sz val="9"/>
            <color indexed="81"/>
            <rFont val="MS P ゴシック"/>
            <family val="3"/>
            <charset val="128"/>
          </rPr>
          <t>行を追加した際はすべての行が合計されているかご確認ください</t>
        </r>
      </text>
    </comment>
  </commentList>
</comments>
</file>

<file path=xl/sharedStrings.xml><?xml version="1.0" encoding="utf-8"?>
<sst xmlns="http://schemas.openxmlformats.org/spreadsheetml/2006/main" count="675" uniqueCount="450">
  <si>
    <t>A_農業・林業</t>
    <phoneticPr fontId="2"/>
  </si>
  <si>
    <t>01 農業</t>
    <phoneticPr fontId="2"/>
  </si>
  <si>
    <t>02 林業</t>
    <phoneticPr fontId="2"/>
  </si>
  <si>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</si>
  <si>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</si>
  <si>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</si>
  <si>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</si>
  <si>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</si>
  <si>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</si>
  <si>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</si>
  <si>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</si>
  <si>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</si>
  <si>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F_電気・ガス・熱供給・水道業</t>
    <phoneticPr fontId="2"/>
  </si>
  <si>
    <t>33 電気業</t>
    <phoneticPr fontId="2"/>
  </si>
  <si>
    <t>34 ガス業</t>
    <phoneticPr fontId="2"/>
  </si>
  <si>
    <t>35 熱供給業</t>
    <phoneticPr fontId="2"/>
  </si>
  <si>
    <t>36 水道業</t>
    <phoneticPr fontId="2"/>
  </si>
  <si>
    <t>G_情報通信業</t>
    <phoneticPr fontId="2"/>
  </si>
  <si>
    <t>37 通信業</t>
    <phoneticPr fontId="2"/>
  </si>
  <si>
    <t>38 放送業</t>
    <phoneticPr fontId="2"/>
  </si>
  <si>
    <r>
      <t>390</t>
    </r>
    <r>
      <rPr>
        <sz val="11"/>
        <color theme="1"/>
        <rFont val="ＭＳ Ｐゴシック"/>
        <family val="2"/>
        <charset val="128"/>
        <scheme val="minor"/>
      </rPr>
      <t xml:space="preserve"> 情報サービス業のうち管理・補助的経済活動を行う事業所</t>
    </r>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</si>
  <si>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</si>
  <si>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</si>
  <si>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</si>
  <si>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</si>
  <si>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</si>
  <si>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</si>
  <si>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</si>
  <si>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</si>
  <si>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</si>
  <si>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</si>
  <si>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</si>
  <si>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</si>
  <si>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</si>
  <si>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</si>
  <si>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</si>
  <si>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</si>
  <si>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</si>
  <si>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</si>
  <si>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</si>
  <si>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</si>
  <si>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</si>
  <si>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</si>
  <si>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</si>
  <si>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</si>
  <si>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</si>
  <si>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</si>
  <si>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</si>
  <si>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</si>
  <si>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</si>
  <si>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</si>
  <si>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</si>
  <si>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</si>
  <si>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</si>
  <si>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</si>
  <si>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</si>
  <si>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</si>
  <si>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</si>
  <si>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</si>
  <si>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</si>
  <si>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</si>
  <si>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</si>
  <si>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</si>
  <si>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</si>
  <si>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</si>
  <si>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</si>
  <si>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</si>
  <si>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</si>
  <si>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</si>
  <si>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</si>
  <si>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</si>
  <si>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</si>
  <si>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</si>
  <si>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大分類</t>
    <rPh sb="0" eb="3">
      <t>ダイブンルイ</t>
    </rPh>
    <phoneticPr fontId="2"/>
  </si>
  <si>
    <t>S_公務〈他に分類されるものを除く〉</t>
    <phoneticPr fontId="2"/>
  </si>
  <si>
    <t>97 国家公務</t>
    <phoneticPr fontId="2"/>
  </si>
  <si>
    <t>98 地方公務</t>
    <phoneticPr fontId="2"/>
  </si>
  <si>
    <t>中分類</t>
    <rPh sb="0" eb="3">
      <t>チュウブンルイ</t>
    </rPh>
    <phoneticPr fontId="2"/>
  </si>
  <si>
    <t>T_分類不能の産業</t>
    <phoneticPr fontId="2"/>
  </si>
  <si>
    <t>99 分類不能の産業</t>
    <phoneticPr fontId="2"/>
  </si>
  <si>
    <t>計</t>
    <rPh sb="0" eb="1">
      <t>ケイ</t>
    </rPh>
    <phoneticPr fontId="18"/>
  </si>
  <si>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</si>
  <si>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</si>
  <si>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</si>
  <si>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</si>
  <si>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</si>
  <si>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</si>
  <si>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</si>
  <si>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</si>
  <si>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</si>
  <si>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</si>
  <si>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</si>
  <si>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</si>
  <si>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</si>
  <si>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</si>
  <si>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</si>
  <si>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</si>
  <si>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</si>
  <si>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</si>
  <si>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</si>
  <si>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</si>
  <si>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</si>
  <si>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</si>
  <si>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</si>
  <si>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</si>
  <si>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</si>
  <si>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</si>
  <si>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</si>
  <si>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</si>
  <si>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</si>
  <si>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</si>
  <si>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</si>
  <si>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</si>
  <si>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</si>
  <si>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</si>
  <si>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</si>
  <si>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</si>
  <si>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</si>
  <si>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</si>
  <si>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</si>
  <si>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</si>
  <si>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</si>
  <si>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75 宿泊業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</si>
  <si>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</si>
  <si>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</si>
  <si>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</si>
  <si>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</si>
  <si>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</si>
  <si>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</si>
  <si>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</si>
  <si>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</si>
  <si>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</si>
  <si>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</si>
  <si>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</si>
  <si>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</si>
  <si>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</si>
  <si>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</si>
  <si>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</si>
  <si>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</si>
  <si>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</si>
  <si>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</si>
  <si>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</si>
  <si>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</si>
  <si>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</si>
  <si>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</si>
  <si>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</si>
  <si>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</si>
  <si>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</si>
  <si>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</si>
  <si>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</si>
  <si>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</si>
  <si>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Q_複合ｻｰﾋﾞｽ事業</t>
    <phoneticPr fontId="2"/>
  </si>
  <si>
    <t>86 郵便局</t>
    <phoneticPr fontId="2"/>
  </si>
  <si>
    <t>87 協同組合（他に分類されないもの）</t>
    <phoneticPr fontId="2"/>
  </si>
  <si>
    <t>支援後の想定</t>
    <rPh sb="0" eb="2">
      <t>シエン</t>
    </rPh>
    <rPh sb="2" eb="3">
      <t>ゴ</t>
    </rPh>
    <rPh sb="4" eb="6">
      <t>ソウテイ</t>
    </rPh>
    <phoneticPr fontId="2"/>
  </si>
  <si>
    <t>2025年度</t>
    <phoneticPr fontId="8"/>
  </si>
  <si>
    <t>月</t>
    <rPh sb="0" eb="1">
      <t>ツキ</t>
    </rPh>
    <phoneticPr fontId="18"/>
  </si>
  <si>
    <t>報酬（謝金）</t>
    <rPh sb="0" eb="2">
      <t>ホウシュウ</t>
    </rPh>
    <rPh sb="3" eb="5">
      <t>シャキン</t>
    </rPh>
    <phoneticPr fontId="8"/>
  </si>
  <si>
    <t>2026年度</t>
    <phoneticPr fontId="8"/>
  </si>
  <si>
    <t>（単位：円）</t>
    <rPh sb="1" eb="3">
      <t>タンイ</t>
    </rPh>
    <rPh sb="4" eb="5">
      <t>エン</t>
    </rPh>
    <phoneticPr fontId="8"/>
  </si>
  <si>
    <t>経費明細</t>
    <rPh sb="0" eb="2">
      <t>ケイヒ</t>
    </rPh>
    <rPh sb="2" eb="4">
      <t>メイサイ</t>
    </rPh>
    <phoneticPr fontId="8"/>
  </si>
  <si>
    <t>備 考</t>
    <rPh sb="0" eb="1">
      <t>ビ</t>
    </rPh>
    <rPh sb="2" eb="3">
      <t>コウ</t>
    </rPh>
    <phoneticPr fontId="8"/>
  </si>
  <si>
    <t>広告費</t>
    <rPh sb="0" eb="3">
      <t>コウコクヒ</t>
    </rPh>
    <phoneticPr fontId="8"/>
  </si>
  <si>
    <t>備品購入費</t>
    <rPh sb="0" eb="5">
      <t>ビヒンコウニュウヒ</t>
    </rPh>
    <phoneticPr fontId="8"/>
  </si>
  <si>
    <t>備品賃借料</t>
    <rPh sb="0" eb="5">
      <t>ビヒンチンシャクリョウ</t>
    </rPh>
    <phoneticPr fontId="8"/>
  </si>
  <si>
    <t>イベント運営等委託費</t>
    <rPh sb="4" eb="6">
      <t>ウンエイ</t>
    </rPh>
    <rPh sb="6" eb="7">
      <t>トウ</t>
    </rPh>
    <rPh sb="7" eb="9">
      <t>イタク</t>
    </rPh>
    <rPh sb="9" eb="10">
      <t>ヒ</t>
    </rPh>
    <phoneticPr fontId="8"/>
  </si>
  <si>
    <t>合  計</t>
    <rPh sb="0" eb="1">
      <t>ゴウ</t>
    </rPh>
    <rPh sb="3" eb="4">
      <t>ケイ</t>
    </rPh>
    <phoneticPr fontId="8"/>
  </si>
  <si>
    <t>※1　「税抜」とは、消費税及び地方消費税を除外した金額</t>
    <rPh sb="4" eb="6">
      <t>ゼイヌキ</t>
    </rPh>
    <rPh sb="10" eb="13">
      <t>ショウヒゼイ</t>
    </rPh>
    <rPh sb="13" eb="14">
      <t>オヨ</t>
    </rPh>
    <rPh sb="15" eb="17">
      <t>チホウ</t>
    </rPh>
    <rPh sb="17" eb="20">
      <t>ショウヒゼイ</t>
    </rPh>
    <rPh sb="21" eb="23">
      <t>ジョガイ</t>
    </rPh>
    <rPh sb="25" eb="27">
      <t>キンガク</t>
    </rPh>
    <phoneticPr fontId="8"/>
  </si>
  <si>
    <t>１　報酬（謝金）</t>
    <rPh sb="2" eb="4">
      <t>ホウシュウ</t>
    </rPh>
    <rPh sb="5" eb="7">
      <t>シャキン</t>
    </rPh>
    <phoneticPr fontId="8"/>
  </si>
  <si>
    <t>（単位：円）</t>
    <phoneticPr fontId="8"/>
  </si>
  <si>
    <t>依頼内容</t>
    <rPh sb="0" eb="2">
      <t>イライ</t>
    </rPh>
    <rPh sb="2" eb="4">
      <t>ナイヨウ</t>
    </rPh>
    <phoneticPr fontId="8"/>
  </si>
  <si>
    <t>依頼（予定）先</t>
    <rPh sb="0" eb="2">
      <t>イライ</t>
    </rPh>
    <rPh sb="3" eb="5">
      <t>ヨテイ</t>
    </rPh>
    <rPh sb="6" eb="7">
      <t>サキ</t>
    </rPh>
    <phoneticPr fontId="8"/>
  </si>
  <si>
    <t>（税込）</t>
    <rPh sb="1" eb="2">
      <t>ゼイ</t>
    </rPh>
    <rPh sb="2" eb="3">
      <t>コミ</t>
    </rPh>
    <phoneticPr fontId="8"/>
  </si>
  <si>
    <t>２　広告費</t>
    <rPh sb="2" eb="5">
      <t>コウコクヒ</t>
    </rPh>
    <phoneticPr fontId="8"/>
  </si>
  <si>
    <t>品名</t>
    <rPh sb="0" eb="2">
      <t>ヒンメイ</t>
    </rPh>
    <phoneticPr fontId="8"/>
  </si>
  <si>
    <t>備考
（目的）</t>
    <rPh sb="0" eb="2">
      <t>ビコウ</t>
    </rPh>
    <rPh sb="4" eb="6">
      <t>モクテキ</t>
    </rPh>
    <phoneticPr fontId="8"/>
  </si>
  <si>
    <t>３　備品購入費</t>
    <rPh sb="2" eb="4">
      <t>ビヒン</t>
    </rPh>
    <rPh sb="4" eb="6">
      <t>コウニュウ</t>
    </rPh>
    <rPh sb="6" eb="7">
      <t>ヒ</t>
    </rPh>
    <phoneticPr fontId="8"/>
  </si>
  <si>
    <t>備考
（用途）</t>
    <rPh sb="0" eb="2">
      <t>ビコウ</t>
    </rPh>
    <rPh sb="4" eb="6">
      <t>ヨウト</t>
    </rPh>
    <phoneticPr fontId="8"/>
  </si>
  <si>
    <t>４　備品賃借料</t>
    <rPh sb="2" eb="7">
      <t>ビヒンチンシャクリョウ</t>
    </rPh>
    <phoneticPr fontId="8"/>
  </si>
  <si>
    <t>契約（予定）先</t>
    <rPh sb="0" eb="2">
      <t>ケイヤク</t>
    </rPh>
    <rPh sb="3" eb="5">
      <t>ヨテイ</t>
    </rPh>
    <rPh sb="6" eb="7">
      <t>サキ</t>
    </rPh>
    <phoneticPr fontId="8"/>
  </si>
  <si>
    <t>５　イベント運営等委託費</t>
    <rPh sb="6" eb="12">
      <t>ウンエイトウイタクヒ</t>
    </rPh>
    <phoneticPr fontId="8"/>
  </si>
  <si>
    <t>内容</t>
    <rPh sb="0" eb="2">
      <t>ナイヨウ</t>
    </rPh>
    <phoneticPr fontId="8"/>
  </si>
  <si>
    <t>１－１</t>
    <phoneticPr fontId="2"/>
  </si>
  <si>
    <t>１－２</t>
  </si>
  <si>
    <t>１－３</t>
  </si>
  <si>
    <t>１－４</t>
  </si>
  <si>
    <t>１－５</t>
  </si>
  <si>
    <t>２－２</t>
  </si>
  <si>
    <t>２－４</t>
  </si>
  <si>
    <t>２－５</t>
  </si>
  <si>
    <t>３－１</t>
    <phoneticPr fontId="2"/>
  </si>
  <si>
    <t>３－２</t>
  </si>
  <si>
    <t>３－３</t>
  </si>
  <si>
    <t>３－４</t>
  </si>
  <si>
    <t>３－５</t>
  </si>
  <si>
    <t>所要見込金額</t>
    <rPh sb="0" eb="2">
      <t>ショヨウ</t>
    </rPh>
    <rPh sb="2" eb="4">
      <t>ミコ</t>
    </rPh>
    <rPh sb="4" eb="6">
      <t>キンガク</t>
    </rPh>
    <phoneticPr fontId="8"/>
  </si>
  <si>
    <t>所要見込金額</t>
    <phoneticPr fontId="8"/>
  </si>
  <si>
    <t>実施スケジュール</t>
    <rPh sb="0" eb="2">
      <t>ジッシ</t>
    </rPh>
    <phoneticPr fontId="2"/>
  </si>
  <si>
    <t>（単位：円）</t>
    <rPh sb="1" eb="3">
      <t>タンイ</t>
    </rPh>
    <rPh sb="4" eb="5">
      <t>エン</t>
    </rPh>
    <phoneticPr fontId="2"/>
  </si>
  <si>
    <t>テーマ及び具体策</t>
    <rPh sb="3" eb="4">
      <t>オヨ</t>
    </rPh>
    <rPh sb="5" eb="8">
      <t>グタイサク</t>
    </rPh>
    <phoneticPr fontId="2"/>
  </si>
  <si>
    <t>４－１</t>
    <phoneticPr fontId="2"/>
  </si>
  <si>
    <t>４－２</t>
  </si>
  <si>
    <t>４－３</t>
  </si>
  <si>
    <t>４－４</t>
  </si>
  <si>
    <t>４－５</t>
  </si>
  <si>
    <t>５－１</t>
    <phoneticPr fontId="2"/>
  </si>
  <si>
    <t>５－２</t>
  </si>
  <si>
    <t>５－３</t>
  </si>
  <si>
    <t>５－４</t>
  </si>
  <si>
    <t>５－５</t>
  </si>
  <si>
    <t>助成金対象
可能性</t>
    <rPh sb="8" eb="9">
      <t>セイ</t>
    </rPh>
    <phoneticPr fontId="2"/>
  </si>
  <si>
    <t>経費明細（６経費明細（詳細）入力すると自動反映されます）</t>
    <rPh sb="0" eb="2">
      <t>ケイヒ</t>
    </rPh>
    <rPh sb="2" eb="4">
      <t>メイサイ</t>
    </rPh>
    <rPh sb="14" eb="16">
      <t>ニュウリョク</t>
    </rPh>
    <rPh sb="19" eb="23">
      <t>ジドウハンエイ</t>
    </rPh>
    <phoneticPr fontId="8"/>
  </si>
  <si>
    <t>助成金見込額 (税抜)</t>
    <rPh sb="0" eb="2">
      <t>ジョセイ</t>
    </rPh>
    <rPh sb="2" eb="3">
      <t>キン</t>
    </rPh>
    <rPh sb="3" eb="5">
      <t>ミコミ</t>
    </rPh>
    <rPh sb="5" eb="6">
      <t>ガク</t>
    </rPh>
    <phoneticPr fontId="2"/>
  </si>
  <si>
    <t>助成金対象外経費 (税抜)</t>
    <rPh sb="0" eb="3">
      <t>ジョセイキン</t>
    </rPh>
    <rPh sb="3" eb="5">
      <t>タイショウ</t>
    </rPh>
    <rPh sb="5" eb="6">
      <t>ガイ</t>
    </rPh>
    <rPh sb="6" eb="8">
      <t>ケイヒ</t>
    </rPh>
    <phoneticPr fontId="2"/>
  </si>
  <si>
    <t>その他の経費</t>
    <rPh sb="2" eb="3">
      <t>タ</t>
    </rPh>
    <rPh sb="4" eb="6">
      <t>ケイヒ</t>
    </rPh>
    <phoneticPr fontId="8"/>
  </si>
  <si>
    <t>①助成対象見込経費</t>
    <rPh sb="1" eb="7">
      <t>ジョセイタイショウミコ</t>
    </rPh>
    <rPh sb="7" eb="9">
      <t>ケイヒ</t>
    </rPh>
    <phoneticPr fontId="2"/>
  </si>
  <si>
    <t>②助成対象外経費</t>
    <rPh sb="5" eb="6">
      <t>ガイ</t>
    </rPh>
    <phoneticPr fontId="2"/>
  </si>
  <si>
    <t>②助成対象外経費</t>
    <phoneticPr fontId="2"/>
  </si>
  <si>
    <t>①助成対象見込経費</t>
    <rPh sb="1" eb="3">
      <t>ジョセイ</t>
    </rPh>
    <rPh sb="3" eb="5">
      <t>タイショウ</t>
    </rPh>
    <rPh sb="5" eb="7">
      <t>ミコ</t>
    </rPh>
    <rPh sb="7" eb="9">
      <t>ケイヒ</t>
    </rPh>
    <phoneticPr fontId="2"/>
  </si>
  <si>
    <t>経費明細番号</t>
    <rPh sb="4" eb="6">
      <t>バンゴウ</t>
    </rPh>
    <phoneticPr fontId="18"/>
  </si>
  <si>
    <t>単価
（税抜）
（B）</t>
    <rPh sb="0" eb="2">
      <t>タンカ</t>
    </rPh>
    <rPh sb="4" eb="5">
      <t>ゼイ</t>
    </rPh>
    <rPh sb="5" eb="6">
      <t>ヌ</t>
    </rPh>
    <phoneticPr fontId="8"/>
  </si>
  <si>
    <t>（税抜）
（A）×（B）</t>
    <rPh sb="1" eb="2">
      <t>ゼイ</t>
    </rPh>
    <rPh sb="2" eb="3">
      <t>ヌ</t>
    </rPh>
    <phoneticPr fontId="8"/>
  </si>
  <si>
    <t>数量
(A)</t>
    <rPh sb="0" eb="2">
      <t>スウリョウ</t>
    </rPh>
    <phoneticPr fontId="8"/>
  </si>
  <si>
    <t>月数
(A)</t>
    <rPh sb="0" eb="2">
      <t>ツキスウ</t>
    </rPh>
    <phoneticPr fontId="8"/>
  </si>
  <si>
    <t>数量
（A）</t>
    <rPh sb="0" eb="2">
      <t>スウリョウ</t>
    </rPh>
    <phoneticPr fontId="8"/>
  </si>
  <si>
    <t>２－３</t>
  </si>
  <si>
    <t>①-1支援策概要</t>
    <rPh sb="3" eb="5">
      <t>シエン</t>
    </rPh>
    <rPh sb="5" eb="6">
      <t>サク</t>
    </rPh>
    <rPh sb="6" eb="8">
      <t>ガイヨウ</t>
    </rPh>
    <phoneticPr fontId="2"/>
  </si>
  <si>
    <t>実施予定内容
セミナー、ピッチ、交流会、
相談会、商談等</t>
    <rPh sb="0" eb="2">
      <t>ジッシ</t>
    </rPh>
    <rPh sb="2" eb="4">
      <t>ヨテイ</t>
    </rPh>
    <rPh sb="4" eb="6">
      <t>ナイヨウ</t>
    </rPh>
    <phoneticPr fontId="2"/>
  </si>
  <si>
    <t>①-2支援策詳細</t>
    <rPh sb="3" eb="5">
      <t>シエン</t>
    </rPh>
    <rPh sb="5" eb="6">
      <t>サク</t>
    </rPh>
    <rPh sb="6" eb="8">
      <t>ショウサイ</t>
    </rPh>
    <phoneticPr fontId="2"/>
  </si>
  <si>
    <t>実施予定日時</t>
    <rPh sb="0" eb="2">
      <t>ジッシ</t>
    </rPh>
    <rPh sb="2" eb="4">
      <t>ヨテイ</t>
    </rPh>
    <rPh sb="4" eb="6">
      <t>ニチジ</t>
    </rPh>
    <phoneticPr fontId="2"/>
  </si>
  <si>
    <t>実施場所</t>
    <rPh sb="0" eb="2">
      <t>ジッシ</t>
    </rPh>
    <rPh sb="2" eb="4">
      <t>バショ</t>
    </rPh>
    <phoneticPr fontId="2"/>
  </si>
  <si>
    <t>②運営方法、広報、備品等</t>
    <rPh sb="1" eb="3">
      <t>ウンエイ</t>
    </rPh>
    <rPh sb="3" eb="5">
      <t>ホウホウ</t>
    </rPh>
    <rPh sb="6" eb="8">
      <t>コウホウ</t>
    </rPh>
    <rPh sb="9" eb="12">
      <t>ビヒントウ</t>
    </rPh>
    <phoneticPr fontId="2"/>
  </si>
  <si>
    <t>広告・集客方法及び体制</t>
    <rPh sb="0" eb="2">
      <t>コウコク</t>
    </rPh>
    <rPh sb="3" eb="5">
      <t>シュウキャク</t>
    </rPh>
    <rPh sb="5" eb="7">
      <t>ホウホウ</t>
    </rPh>
    <rPh sb="7" eb="8">
      <t>オヨ</t>
    </rPh>
    <rPh sb="9" eb="11">
      <t>タイセイ</t>
    </rPh>
    <phoneticPr fontId="2"/>
  </si>
  <si>
    <t>その他準備するもの</t>
    <rPh sb="2" eb="3">
      <t>タ</t>
    </rPh>
    <rPh sb="3" eb="5">
      <t>ジュンビ</t>
    </rPh>
    <phoneticPr fontId="2"/>
  </si>
  <si>
    <t>2027年度</t>
    <phoneticPr fontId="8"/>
  </si>
  <si>
    <r>
      <t>インキュベーション施設支援機能強化事業ハンズオン支援　実施計画書</t>
    </r>
    <r>
      <rPr>
        <b/>
        <sz val="10"/>
        <rFont val="游ゴシック"/>
        <family val="3"/>
        <charset val="128"/>
      </rPr>
      <t/>
    </r>
    <rPh sb="9" eb="11">
      <t>シセツ</t>
    </rPh>
    <rPh sb="11" eb="19">
      <t>シエンキノウキョウカジギョウ</t>
    </rPh>
    <rPh sb="24" eb="26">
      <t>シエン</t>
    </rPh>
    <rPh sb="27" eb="29">
      <t>ジッシ</t>
    </rPh>
    <rPh sb="29" eb="32">
      <t>ケイカクショ</t>
    </rPh>
    <phoneticPr fontId="2"/>
  </si>
  <si>
    <t>本実施計画の概要（ハンズオン支援員記入欄）</t>
    <rPh sb="0" eb="5">
      <t>ホンジッシケイカク</t>
    </rPh>
    <rPh sb="6" eb="8">
      <t>ガイヨウ</t>
    </rPh>
    <rPh sb="14" eb="17">
      <t>シエンイン</t>
    </rPh>
    <rPh sb="17" eb="19">
      <t>キニュウ</t>
    </rPh>
    <rPh sb="19" eb="20">
      <t>ラン</t>
    </rPh>
    <phoneticPr fontId="2"/>
  </si>
  <si>
    <t>※ハンズオン支援を受けて申請書の内容から変更があった場合はご記入ください。変更がない場合は申請書の内容をご記入ください。</t>
    <rPh sb="6" eb="8">
      <t>シエン</t>
    </rPh>
    <rPh sb="9" eb="10">
      <t>ウ</t>
    </rPh>
    <rPh sb="12" eb="15">
      <t>シンセイショ</t>
    </rPh>
    <rPh sb="16" eb="18">
      <t>ナイヨウ</t>
    </rPh>
    <rPh sb="20" eb="22">
      <t>ヘンコウ</t>
    </rPh>
    <rPh sb="26" eb="28">
      <t>バアイ</t>
    </rPh>
    <rPh sb="30" eb="32">
      <t>キニュウ</t>
    </rPh>
    <rPh sb="37" eb="39">
      <t>ヘンコウ</t>
    </rPh>
    <rPh sb="42" eb="44">
      <t>バアイ</t>
    </rPh>
    <rPh sb="45" eb="48">
      <t>シンセイショ</t>
    </rPh>
    <rPh sb="49" eb="51">
      <t>ナイヨウ</t>
    </rPh>
    <rPh sb="53" eb="55">
      <t>キニュウ</t>
    </rPh>
    <phoneticPr fontId="18"/>
  </si>
  <si>
    <t>１：現状分析（入居者の特徴や支援状況等）</t>
    <rPh sb="2" eb="6">
      <t>ゲンジョウブンセキ</t>
    </rPh>
    <phoneticPr fontId="18"/>
  </si>
  <si>
    <t>取り組む課題・目的</t>
    <rPh sb="0" eb="1">
      <t>ト</t>
    </rPh>
    <rPh sb="2" eb="3">
      <t>ク</t>
    </rPh>
    <rPh sb="4" eb="6">
      <t>カダイ</t>
    </rPh>
    <rPh sb="7" eb="9">
      <t>モクテキ</t>
    </rPh>
    <phoneticPr fontId="2"/>
  </si>
  <si>
    <t>経費負担あり</t>
    <rPh sb="0" eb="4">
      <t>ケイヒフタン</t>
    </rPh>
    <phoneticPr fontId="2"/>
  </si>
  <si>
    <t>経費負担なし</t>
    <rPh sb="0" eb="2">
      <t>ケイヒ</t>
    </rPh>
    <rPh sb="2" eb="4">
      <t>フタン</t>
    </rPh>
    <phoneticPr fontId="2"/>
  </si>
  <si>
    <t>準備する専門備品</t>
    <rPh sb="0" eb="2">
      <t>ジュンビ</t>
    </rPh>
    <rPh sb="4" eb="6">
      <t>センモン</t>
    </rPh>
    <rPh sb="6" eb="8">
      <t>ビヒン</t>
    </rPh>
    <phoneticPr fontId="2"/>
  </si>
  <si>
    <t>実施予定回数等
（規模、時間等）</t>
    <rPh sb="0" eb="2">
      <t>ジッシ</t>
    </rPh>
    <rPh sb="2" eb="4">
      <t>ヨテイ</t>
    </rPh>
    <rPh sb="4" eb="6">
      <t>カイスウ</t>
    </rPh>
    <rPh sb="6" eb="7">
      <t>トウ</t>
    </rPh>
    <rPh sb="9" eb="11">
      <t>キボ</t>
    </rPh>
    <rPh sb="12" eb="14">
      <t>ジカン</t>
    </rPh>
    <rPh sb="14" eb="15">
      <t>トウ</t>
    </rPh>
    <phoneticPr fontId="2"/>
  </si>
  <si>
    <t>経費明細</t>
    <phoneticPr fontId="18"/>
  </si>
  <si>
    <t>※該当する経費にご記入ください
※必要に応じ適宜枠を増やしてください</t>
    <phoneticPr fontId="2"/>
  </si>
  <si>
    <t>２－１</t>
    <phoneticPr fontId="2"/>
  </si>
  <si>
    <t>６　その他の経費</t>
    <rPh sb="4" eb="5">
      <t>タ</t>
    </rPh>
    <rPh sb="6" eb="8">
      <t>ケイヒ</t>
    </rPh>
    <phoneticPr fontId="8"/>
  </si>
  <si>
    <t>6－１</t>
    <phoneticPr fontId="2"/>
  </si>
  <si>
    <t>6－２</t>
  </si>
  <si>
    <t>6－３</t>
  </si>
  <si>
    <t>6－４</t>
  </si>
  <si>
    <t>6－５</t>
  </si>
  <si>
    <t>施設の経費負担予定</t>
    <rPh sb="0" eb="2">
      <t>シセツ</t>
    </rPh>
    <rPh sb="3" eb="7">
      <t>ケイヒフタン</t>
    </rPh>
    <rPh sb="7" eb="9">
      <t>ヨテイ</t>
    </rPh>
    <phoneticPr fontId="2"/>
  </si>
  <si>
    <t>備　考</t>
    <rPh sb="0" eb="1">
      <t>ビ</t>
    </rPh>
    <rPh sb="2" eb="3">
      <t>コウ</t>
    </rPh>
    <phoneticPr fontId="2"/>
  </si>
  <si>
    <t>総事業費（合計）</t>
    <rPh sb="0" eb="4">
      <t>ソウジギョウヒ</t>
    </rPh>
    <rPh sb="5" eb="7">
      <t>ゴウケイ</t>
    </rPh>
    <phoneticPr fontId="2"/>
  </si>
  <si>
    <t>３－6</t>
    <phoneticPr fontId="2"/>
  </si>
  <si>
    <t>支援策
番号</t>
    <rPh sb="0" eb="3">
      <t>シエンサク</t>
    </rPh>
    <rPh sb="4" eb="6">
      <t>バンゴウ</t>
    </rPh>
    <phoneticPr fontId="2"/>
  </si>
  <si>
    <t>　支援策番号</t>
    <rPh sb="1" eb="4">
      <t>シエンサク</t>
    </rPh>
    <rPh sb="4" eb="6">
      <t>バンゴウ</t>
    </rPh>
    <phoneticPr fontId="2"/>
  </si>
  <si>
    <t>③その他（特記事項）</t>
    <rPh sb="3" eb="4">
      <t>タ</t>
    </rPh>
    <rPh sb="5" eb="7">
      <t>トッキ</t>
    </rPh>
    <rPh sb="7" eb="9">
      <t>ジコウ</t>
    </rPh>
    <phoneticPr fontId="2"/>
  </si>
  <si>
    <t>１：ハンズオン支援実施概要</t>
    <rPh sb="7" eb="9">
      <t>シエン</t>
    </rPh>
    <rPh sb="9" eb="13">
      <t>ジッシガイヨウ</t>
    </rPh>
    <phoneticPr fontId="2"/>
  </si>
  <si>
    <t>採用予定がありましたら記載してください</t>
    <rPh sb="0" eb="4">
      <t>サイヨウヨテイ</t>
    </rPh>
    <rPh sb="11" eb="13">
      <t>キサイ</t>
    </rPh>
    <phoneticPr fontId="2"/>
  </si>
  <si>
    <t>施設運営管理者の抱える課題・現状分析及び対応策</t>
    <rPh sb="0" eb="7">
      <t>シセツウンエイカンリシャ</t>
    </rPh>
    <rPh sb="8" eb="9">
      <t>カカ</t>
    </rPh>
    <rPh sb="11" eb="13">
      <t>カダイ</t>
    </rPh>
    <rPh sb="14" eb="18">
      <t>ゲンジョウブンセキ</t>
    </rPh>
    <rPh sb="18" eb="19">
      <t>オヨ</t>
    </rPh>
    <rPh sb="20" eb="23">
      <t>タイオウサク</t>
    </rPh>
    <phoneticPr fontId="18"/>
  </si>
  <si>
    <t>１：運営・支援方針について記載してください。</t>
    <rPh sb="5" eb="7">
      <t>シエン</t>
    </rPh>
    <rPh sb="13" eb="15">
      <t>キサイ</t>
    </rPh>
    <phoneticPr fontId="18"/>
  </si>
  <si>
    <t>インキュベーション施設概要</t>
    <rPh sb="9" eb="11">
      <t>シセツ</t>
    </rPh>
    <rPh sb="11" eb="13">
      <t>ガイヨウ</t>
    </rPh>
    <phoneticPr fontId="2"/>
  </si>
  <si>
    <t>運営体制
（委託/直営等、広報を除く）</t>
    <rPh sb="0" eb="2">
      <t>ウンエイ</t>
    </rPh>
    <rPh sb="2" eb="4">
      <t>タイセイ</t>
    </rPh>
    <rPh sb="6" eb="8">
      <t>イタク</t>
    </rPh>
    <rPh sb="9" eb="11">
      <t>チョクエイ</t>
    </rPh>
    <rPh sb="11" eb="12">
      <t>トウ</t>
    </rPh>
    <rPh sb="13" eb="15">
      <t>コウホウ</t>
    </rPh>
    <rPh sb="16" eb="17">
      <t>ノゾ</t>
    </rPh>
    <phoneticPr fontId="2"/>
  </si>
  <si>
    <t>①</t>
    <phoneticPr fontId="2"/>
  </si>
  <si>
    <t>②</t>
    <phoneticPr fontId="2"/>
  </si>
  <si>
    <t>新規</t>
  </si>
  <si>
    <t>ハンズオン支援受付番号</t>
  </si>
  <si>
    <t>7HA-0XX</t>
  </si>
  <si>
    <t>支援種別</t>
  </si>
  <si>
    <t>施設運営管理者名</t>
  </si>
  <si>
    <t>○○株式会社</t>
  </si>
  <si>
    <t>支援施設名</t>
  </si>
  <si>
    <t>A創業支援施設
創業支援ハウスB</t>
  </si>
  <si>
    <t>代表者名</t>
  </si>
  <si>
    <t>公社　太郎</t>
  </si>
  <si>
    <t>担当者名</t>
  </si>
  <si>
    <t>公社　次郎</t>
  </si>
  <si>
    <t>ハンズオン支援員氏名</t>
  </si>
  <si>
    <t>××　××</t>
  </si>
  <si>
    <t>ハンズオン支援員確認日</t>
  </si>
  <si>
    <t>2025/X/X</t>
  </si>
  <si>
    <t>～～～～～～</t>
    <phoneticPr fontId="2"/>
  </si>
  <si>
    <t>秋ごろにIMを1人採用予定</t>
    <rPh sb="0" eb="1">
      <t>アキ</t>
    </rPh>
    <rPh sb="8" eb="9">
      <t>リ</t>
    </rPh>
    <rPh sb="9" eb="13">
      <t>サイヨウヨテイ</t>
    </rPh>
    <phoneticPr fontId="2"/>
  </si>
  <si>
    <t>半年以上入居している人は●●区の創業助成金に申請可能</t>
    <rPh sb="0" eb="4">
      <t>ハントシイジョウ</t>
    </rPh>
    <rPh sb="4" eb="6">
      <t>ニュウキョ</t>
    </rPh>
    <rPh sb="10" eb="11">
      <t>ヒト</t>
    </rPh>
    <rPh sb="14" eb="15">
      <t>ク</t>
    </rPh>
    <rPh sb="16" eb="20">
      <t>ソウギョウジョセイ</t>
    </rPh>
    <rPh sb="20" eb="21">
      <t>キン</t>
    </rPh>
    <rPh sb="22" eb="26">
      <t>シンセイカノウ</t>
    </rPh>
    <phoneticPr fontId="2"/>
  </si>
  <si>
    <t>２：課題</t>
  </si>
  <si>
    <t>３：今後の方向性</t>
  </si>
  <si>
    <t>参加・利用料</t>
  </si>
  <si>
    <t>無料</t>
  </si>
  <si>
    <t>謝金</t>
  </si>
  <si>
    <t>テーマ/カテゴリー</t>
    <phoneticPr fontId="2"/>
  </si>
  <si>
    <t>A創業支援施設</t>
    <phoneticPr fontId="2"/>
  </si>
  <si>
    <t>入居者　月12件</t>
    <rPh sb="0" eb="3">
      <t>ニュウキョシャ</t>
    </rPh>
    <phoneticPr fontId="2"/>
  </si>
  <si>
    <t>講師・登壇者及び人数</t>
    <rPh sb="0" eb="2">
      <t>コウシ</t>
    </rPh>
    <rPh sb="3" eb="6">
      <t>トウダンシャ</t>
    </rPh>
    <rPh sb="6" eb="7">
      <t>オヨ</t>
    </rPh>
    <rPh sb="8" eb="10">
      <t>ニンズウ</t>
    </rPh>
    <phoneticPr fontId="2"/>
  </si>
  <si>
    <t>参加者・利用者
及び人数（件数）</t>
    <rPh sb="0" eb="3">
      <t>サンカシャ</t>
    </rPh>
    <rPh sb="4" eb="7">
      <t>リヨウシャ</t>
    </rPh>
    <rPh sb="13" eb="15">
      <t>ケンスウ</t>
    </rPh>
    <phoneticPr fontId="2"/>
  </si>
  <si>
    <t>予約フォーム</t>
    <rPh sb="0" eb="2">
      <t>ヨヤク</t>
    </rPh>
    <phoneticPr fontId="2"/>
  </si>
  <si>
    <t>3万円/時</t>
  </si>
  <si>
    <t>広報（Google）</t>
    <rPh sb="0" eb="2">
      <t>コウホウ</t>
    </rPh>
    <phoneticPr fontId="2"/>
  </si>
  <si>
    <t>広報（インスタ）</t>
    <rPh sb="0" eb="2">
      <t>コウホウ</t>
    </rPh>
    <phoneticPr fontId="2"/>
  </si>
  <si>
    <t>広報（PRプレス）</t>
    <rPh sb="0" eb="2">
      <t>コウホウ</t>
    </rPh>
    <phoneticPr fontId="2"/>
  </si>
  <si>
    <t>広報（チラシ郵送）</t>
    <rPh sb="0" eb="2">
      <t>コウホウ</t>
    </rPh>
    <rPh sb="6" eb="8">
      <t>ユウソウ</t>
    </rPh>
    <phoneticPr fontId="2"/>
  </si>
  <si>
    <t>広報（メルマガ・SNS投稿）</t>
    <rPh sb="0" eb="2">
      <t>コウホウ</t>
    </rPh>
    <rPh sb="11" eb="13">
      <t>トウコウ</t>
    </rPh>
    <phoneticPr fontId="2"/>
  </si>
  <si>
    <t>広報（メルマガ）</t>
    <rPh sb="0" eb="2">
      <t>コウホウ</t>
    </rPh>
    <phoneticPr fontId="2"/>
  </si>
  <si>
    <t>１－７</t>
  </si>
  <si>
    <t>１－８</t>
  </si>
  <si>
    <t>○</t>
  </si>
  <si>
    <t>セミナー会社</t>
    <rPh sb="4" eb="6">
      <t>ガイシャ</t>
    </rPh>
    <phoneticPr fontId="2"/>
  </si>
  <si>
    <t>③</t>
    <phoneticPr fontId="2"/>
  </si>
  <si>
    <t>Google広告</t>
    <rPh sb="6" eb="8">
      <t>コウコク</t>
    </rPh>
    <phoneticPr fontId="2"/>
  </si>
  <si>
    <t>インスタ広告</t>
    <rPh sb="4" eb="6">
      <t>コウコク</t>
    </rPh>
    <phoneticPr fontId="2"/>
  </si>
  <si>
    <t>PRプレス</t>
    <phoneticPr fontId="2"/>
  </si>
  <si>
    <t>チラシ作成・郵送</t>
    <rPh sb="3" eb="5">
      <t>サクセイ</t>
    </rPh>
    <rPh sb="6" eb="8">
      <t>ユウソウ</t>
    </rPh>
    <phoneticPr fontId="2"/>
  </si>
  <si>
    <t>×</t>
  </si>
  <si>
    <t>動画撮影用カメラ</t>
    <rPh sb="0" eb="4">
      <t>ドウガサツエイ</t>
    </rPh>
    <rPh sb="4" eb="5">
      <t>ヨウ</t>
    </rPh>
    <phoneticPr fontId="2"/>
  </si>
  <si>
    <t>三脚</t>
    <rPh sb="0" eb="2">
      <t>サンキャク</t>
    </rPh>
    <phoneticPr fontId="2"/>
  </si>
  <si>
    <t>プロジェクター</t>
    <phoneticPr fontId="2"/>
  </si>
  <si>
    <t>ピンマイク</t>
    <phoneticPr fontId="2"/>
  </si>
  <si>
    <t>スピーカー</t>
    <phoneticPr fontId="2"/>
  </si>
  <si>
    <t>ピッチ会場費</t>
    <rPh sb="3" eb="6">
      <t>カイジョウヒ</t>
    </rPh>
    <rPh sb="5" eb="6">
      <t>ヒ</t>
    </rPh>
    <phoneticPr fontId="2"/>
  </si>
  <si>
    <t>予約フォーム導入（年間）</t>
    <rPh sb="0" eb="2">
      <t>ヨヤク</t>
    </rPh>
    <rPh sb="6" eb="8">
      <t>ドウニュウ</t>
    </rPh>
    <rPh sb="9" eb="11">
      <t>ネンカン</t>
    </rPh>
    <phoneticPr fontId="2"/>
  </si>
  <si>
    <t>時間数
(A)</t>
    <rPh sb="0" eb="2">
      <t>ジカン</t>
    </rPh>
    <rPh sb="2" eb="3">
      <t>スウ</t>
    </rPh>
    <phoneticPr fontId="8"/>
  </si>
  <si>
    <t>弁護士
1回1時間×月4回×6か月</t>
    <rPh sb="0" eb="3">
      <t>ベンゴシ</t>
    </rPh>
    <rPh sb="10" eb="11">
      <t>ツキ</t>
    </rPh>
    <rPh sb="12" eb="13">
      <t>カイ</t>
    </rPh>
    <rPh sb="16" eb="17">
      <t>ゲツ</t>
    </rPh>
    <phoneticPr fontId="2"/>
  </si>
  <si>
    <t>会計士
1回1時間×月4回×6か月</t>
    <rPh sb="0" eb="3">
      <t>カイケイシ</t>
    </rPh>
    <phoneticPr fontId="2"/>
  </si>
  <si>
    <t>マーケティング専門家
1回1時間×月4回×6か月</t>
    <rPh sb="7" eb="10">
      <t>センモンカ</t>
    </rPh>
    <phoneticPr fontId="2"/>
  </si>
  <si>
    <t>飲食の提供</t>
    <rPh sb="0" eb="2">
      <t>インショク</t>
    </rPh>
    <rPh sb="3" eb="5">
      <t>テイキョウ</t>
    </rPh>
    <phoneticPr fontId="2"/>
  </si>
  <si>
    <t>有</t>
  </si>
  <si>
    <t>2026年6月～2026年11月</t>
    <rPh sb="4" eb="5">
      <t>ネン</t>
    </rPh>
    <rPh sb="6" eb="7">
      <t>ガツ</t>
    </rPh>
    <rPh sb="12" eb="13">
      <t>ネン</t>
    </rPh>
    <rPh sb="15" eb="16">
      <t>ガツ</t>
    </rPh>
    <phoneticPr fontId="2"/>
  </si>
  <si>
    <t>弁護士、税理士、マーケティング</t>
    <rPh sb="0" eb="3">
      <t>ベンゴシ</t>
    </rPh>
    <rPh sb="4" eb="7">
      <t>ゼイリシ</t>
    </rPh>
    <phoneticPr fontId="3"/>
  </si>
  <si>
    <t>ピッチ（商談会）飲食費</t>
    <rPh sb="4" eb="7">
      <t>ショウダンカイ</t>
    </rPh>
    <rPh sb="8" eb="11">
      <t>インショクヒ</t>
    </rPh>
    <phoneticPr fontId="2"/>
  </si>
  <si>
    <t>②</t>
    <phoneticPr fontId="2"/>
  </si>
  <si>
    <t>・既存の単発セミナーではなく、入居者を細かくフォローするための複数セミナー
・初のオンライン配信型</t>
    <phoneticPr fontId="2"/>
  </si>
  <si>
    <t>a.事業計画</t>
    <phoneticPr fontId="2"/>
  </si>
  <si>
    <t>b.知的財産</t>
    <phoneticPr fontId="2"/>
  </si>
  <si>
    <t>c.労務管理</t>
    <phoneticPr fontId="2"/>
  </si>
  <si>
    <t>d.営業資料・会話法</t>
    <phoneticPr fontId="2"/>
  </si>
  <si>
    <t>e.採用</t>
    <rPh sb="2" eb="4">
      <t>サイヨウ</t>
    </rPh>
    <phoneticPr fontId="2"/>
  </si>
  <si>
    <t>配信開始</t>
  </si>
  <si>
    <t>収録
（直営）</t>
    <phoneticPr fontId="2"/>
  </si>
  <si>
    <t>編集
（委託）</t>
    <phoneticPr fontId="2"/>
  </si>
  <si>
    <t>企画調整</t>
    <rPh sb="0" eb="4">
      <t>キカクチョウセイ</t>
    </rPh>
    <phoneticPr fontId="2"/>
  </si>
  <si>
    <t>運営、開催</t>
  </si>
  <si>
    <t>アンケート</t>
    <phoneticPr fontId="2"/>
  </si>
  <si>
    <t>企画</t>
    <rPh sb="0" eb="2">
      <t>キカク</t>
    </rPh>
    <phoneticPr fontId="2"/>
  </si>
  <si>
    <t>実施</t>
    <rPh sb="0" eb="2">
      <t>ジッシ</t>
    </rPh>
    <phoneticPr fontId="2"/>
  </si>
  <si>
    <t>分析</t>
    <rPh sb="0" eb="2">
      <t>ブンセキ</t>
    </rPh>
    <phoneticPr fontId="2"/>
  </si>
  <si>
    <t>登壇依頼・契約</t>
    <rPh sb="0" eb="4">
      <t>トウダンイライ</t>
    </rPh>
    <rPh sb="5" eb="7">
      <t>ケイヤク</t>
    </rPh>
    <phoneticPr fontId="2"/>
  </si>
  <si>
    <t>登壇者
打合せ</t>
    <rPh sb="0" eb="3">
      <t>トウダンシャ</t>
    </rPh>
    <rPh sb="4" eb="6">
      <t>ウチアワ</t>
    </rPh>
    <phoneticPr fontId="2"/>
  </si>
  <si>
    <t>告知</t>
    <rPh sb="0" eb="2">
      <t>コクチ</t>
    </rPh>
    <phoneticPr fontId="2"/>
  </si>
  <si>
    <t>発送</t>
    <rPh sb="0" eb="2">
      <t>ハッソウ</t>
    </rPh>
    <phoneticPr fontId="2"/>
  </si>
  <si>
    <t>作成</t>
    <rPh sb="0" eb="2">
      <t>サクセイ</t>
    </rPh>
    <phoneticPr fontId="2"/>
  </si>
  <si>
    <t>企画</t>
    <phoneticPr fontId="2"/>
  </si>
  <si>
    <t>依頼</t>
    <rPh sb="0" eb="2">
      <t>イライ</t>
    </rPh>
    <phoneticPr fontId="2"/>
  </si>
  <si>
    <t>投稿</t>
    <rPh sb="0" eb="2">
      <t>トウコウ</t>
    </rPh>
    <phoneticPr fontId="2"/>
  </si>
  <si>
    <t>調整</t>
    <rPh sb="0" eb="2">
      <t>チョウセイ</t>
    </rPh>
    <phoneticPr fontId="2"/>
  </si>
  <si>
    <t>公開</t>
    <rPh sb="0" eb="2">
      <t>コウカイ</t>
    </rPh>
    <phoneticPr fontId="2"/>
  </si>
  <si>
    <t>発表者
募集</t>
    <rPh sb="0" eb="3">
      <t>ハッピョウシャ</t>
    </rPh>
    <rPh sb="4" eb="6">
      <t>ボシュウ</t>
    </rPh>
    <phoneticPr fontId="2"/>
  </si>
  <si>
    <t>相談受付・実施
弁護士</t>
    <rPh sb="0" eb="2">
      <t>ソウダン</t>
    </rPh>
    <rPh sb="2" eb="4">
      <t>ウケツケ</t>
    </rPh>
    <rPh sb="5" eb="7">
      <t>ジッシ</t>
    </rPh>
    <rPh sb="8" eb="11">
      <t>ベンゴシ</t>
    </rPh>
    <phoneticPr fontId="2"/>
  </si>
  <si>
    <t>相談受付・実施
会計士</t>
    <rPh sb="0" eb="2">
      <t>ソウダン</t>
    </rPh>
    <rPh sb="2" eb="4">
      <t>ウケツケ</t>
    </rPh>
    <rPh sb="5" eb="7">
      <t>ジッシ</t>
    </rPh>
    <rPh sb="8" eb="11">
      <t>カイケイシ</t>
    </rPh>
    <phoneticPr fontId="2"/>
  </si>
  <si>
    <t>相談受付・実施
マーケティング</t>
    <rPh sb="0" eb="2">
      <t>ソウダン</t>
    </rPh>
    <rPh sb="2" eb="4">
      <t>ウケツケ</t>
    </rPh>
    <rPh sb="5" eb="7">
      <t>ジッシ</t>
    </rPh>
    <phoneticPr fontId="2"/>
  </si>
  <si>
    <t>企画調整</t>
    <rPh sb="0" eb="4">
      <t>キカクチョウセイ</t>
    </rPh>
    <phoneticPr fontId="2"/>
  </si>
  <si>
    <t>契約</t>
    <rPh sb="0" eb="2">
      <t>ケイヤク</t>
    </rPh>
    <phoneticPr fontId="2"/>
  </si>
  <si>
    <t>配信・投稿</t>
    <rPh sb="0" eb="2">
      <t>ハイシン</t>
    </rPh>
    <rPh sb="3" eb="5">
      <t>トウコウ</t>
    </rPh>
    <phoneticPr fontId="2"/>
  </si>
  <si>
    <t>配信</t>
    <rPh sb="0" eb="2">
      <t>ハイシン</t>
    </rPh>
    <phoneticPr fontId="2"/>
  </si>
  <si>
    <t>依頼・契約</t>
    <rPh sb="0" eb="2">
      <t>イライ</t>
    </rPh>
    <rPh sb="3" eb="5">
      <t>ケイヤク</t>
    </rPh>
    <phoneticPr fontId="2"/>
  </si>
  <si>
    <t>事前打合せ</t>
    <rPh sb="0" eb="4">
      <t>ジゼンウチアワ</t>
    </rPh>
    <phoneticPr fontId="2"/>
  </si>
  <si>
    <t>事前打合せ</t>
    <phoneticPr fontId="2"/>
  </si>
  <si>
    <t>受付開始</t>
    <rPh sb="0" eb="4">
      <t>ウケツケカイシ</t>
    </rPh>
    <phoneticPr fontId="2"/>
  </si>
  <si>
    <t>構築</t>
    <rPh sb="0" eb="2">
      <t>コウチク</t>
    </rPh>
    <phoneticPr fontId="2"/>
  </si>
  <si>
    <t>開催準備</t>
    <rPh sb="0" eb="4">
      <t>カイサイジュンビ</t>
    </rPh>
    <phoneticPr fontId="2"/>
  </si>
  <si>
    <t>第３週に開催</t>
    <rPh sb="0" eb="1">
      <t>ダイ</t>
    </rPh>
    <rPh sb="2" eb="3">
      <t>シュウ</t>
    </rPh>
    <rPh sb="4" eb="6">
      <t>カイサイ</t>
    </rPh>
    <phoneticPr fontId="2"/>
  </si>
  <si>
    <t>34:96C1434:71</t>
    <phoneticPr fontId="2"/>
  </si>
  <si>
    <t>所要金額（税抜単価上限税抜額反映）</t>
    <rPh sb="0" eb="2">
      <t>ショヨウ</t>
    </rPh>
    <rPh sb="2" eb="4">
      <t>キンガク</t>
    </rPh>
    <rPh sb="5" eb="7">
      <t>ゼイヌ</t>
    </rPh>
    <rPh sb="7" eb="9">
      <t>タンカ</t>
    </rPh>
    <rPh sb="9" eb="11">
      <t>ジョウゲン</t>
    </rPh>
    <rPh sb="11" eb="13">
      <t>ゼイヌキ</t>
    </rPh>
    <rPh sb="13" eb="14">
      <t>ガク</t>
    </rPh>
    <rPh sb="14" eb="16">
      <t>ハンエイ</t>
    </rPh>
    <phoneticPr fontId="2"/>
  </si>
  <si>
    <t>課題：資金調達につながる支援ができていない。
目的：資金調達に悩む創業者への実践的支援の拡充により、人脈づくりや客観的な評価の場を提供する。</t>
    <rPh sb="0" eb="2">
      <t>カダイ</t>
    </rPh>
    <rPh sb="12" eb="14">
      <t>シエン</t>
    </rPh>
    <rPh sb="23" eb="25">
      <t>モクテキ</t>
    </rPh>
    <rPh sb="26" eb="30">
      <t>シキンチョウタツ</t>
    </rPh>
    <rPh sb="31" eb="32">
      <t>ナヤ</t>
    </rPh>
    <rPh sb="33" eb="36">
      <t>ソウギョウシャ</t>
    </rPh>
    <rPh sb="38" eb="43">
      <t>ジッセンテキシエン</t>
    </rPh>
    <rPh sb="44" eb="46">
      <t>カクジュウ</t>
    </rPh>
    <phoneticPr fontId="2"/>
  </si>
  <si>
    <t>動画配信によるオンラインセミナー</t>
    <rPh sb="0" eb="4">
      <t>ドウガハイシン</t>
    </rPh>
    <phoneticPr fontId="2"/>
  </si>
  <si>
    <t>直営：施設スタッフが新規支援策に関するPR広報を実施。施設HPや会員向けInstagramへの掲載</t>
    <rPh sb="3" eb="5">
      <t>シセツ</t>
    </rPh>
    <rPh sb="10" eb="15">
      <t>シンキシエンサク</t>
    </rPh>
    <rPh sb="16" eb="17">
      <t>カン</t>
    </rPh>
    <rPh sb="21" eb="23">
      <t>コウホウ</t>
    </rPh>
    <rPh sb="24" eb="26">
      <t>ジッシ</t>
    </rPh>
    <rPh sb="27" eb="29">
      <t>シセツ</t>
    </rPh>
    <rPh sb="32" eb="35">
      <t>カイインム</t>
    </rPh>
    <rPh sb="47" eb="49">
      <t>ケイサイ</t>
    </rPh>
    <phoneticPr fontId="2"/>
  </si>
  <si>
    <t>聴講者との取引成立○社以上、連携×社以上
自分の考えを言語化し、事業を周りにアピールするスキルの向上を図り、ビジネスチャンスを獲得できるようにする。</t>
    <rPh sb="0" eb="3">
      <t>チョウコウシャ</t>
    </rPh>
    <rPh sb="5" eb="7">
      <t>トリヒキ</t>
    </rPh>
    <rPh sb="7" eb="9">
      <t>セイリツ</t>
    </rPh>
    <rPh sb="10" eb="11">
      <t>シャ</t>
    </rPh>
    <rPh sb="11" eb="13">
      <t>イジョウ</t>
    </rPh>
    <rPh sb="14" eb="16">
      <t>レンケイ</t>
    </rPh>
    <rPh sb="17" eb="18">
      <t>シャ</t>
    </rPh>
    <rPh sb="18" eb="20">
      <t>イジョウ</t>
    </rPh>
    <rPh sb="24" eb="25">
      <t>カンガ</t>
    </rPh>
    <rPh sb="27" eb="30">
      <t>ゲンゴカ</t>
    </rPh>
    <rPh sb="48" eb="50">
      <t>コウジョウ</t>
    </rPh>
    <rPh sb="51" eb="52">
      <t>ハカ</t>
    </rPh>
    <rPh sb="63" eb="65">
      <t>カクトク</t>
    </rPh>
    <phoneticPr fontId="2"/>
  </si>
  <si>
    <t>直営：会場設営、受付、来場者誘導、司会進行等</t>
    <phoneticPr fontId="2"/>
  </si>
  <si>
    <t>3万円（税抜）/時</t>
    <rPh sb="4" eb="6">
      <t>ゼイヌ</t>
    </rPh>
    <phoneticPr fontId="2"/>
  </si>
  <si>
    <t>直営：相談会会場設営、相談予約受付、事後アンケートの実施やフォロー</t>
    <rPh sb="3" eb="6">
      <t>ソウダンカイ</t>
    </rPh>
    <rPh sb="6" eb="10">
      <t>カイジョウセツエイ</t>
    </rPh>
    <rPh sb="11" eb="13">
      <t>ソウダン</t>
    </rPh>
    <rPh sb="13" eb="15">
      <t>ヨヤク</t>
    </rPh>
    <rPh sb="15" eb="17">
      <t>ウケツケ</t>
    </rPh>
    <rPh sb="18" eb="20">
      <t>ジゴ</t>
    </rPh>
    <rPh sb="26" eb="28">
      <t>ジッシ</t>
    </rPh>
    <phoneticPr fontId="2"/>
  </si>
  <si>
    <t>専門家の経歴や相談受付方法を入居者に周知するための広報を実施する。
直営：会員へのメルマガ配信</t>
    <rPh sb="0" eb="3">
      <t>センモンカ</t>
    </rPh>
    <rPh sb="4" eb="6">
      <t>ケイレキ</t>
    </rPh>
    <rPh sb="7" eb="9">
      <t>ソウダン</t>
    </rPh>
    <rPh sb="9" eb="11">
      <t>ウケツケ</t>
    </rPh>
    <rPh sb="11" eb="13">
      <t>ホウホウ</t>
    </rPh>
    <rPh sb="14" eb="17">
      <t>ニュウキョシャ</t>
    </rPh>
    <rPh sb="18" eb="20">
      <t>シュウチ</t>
    </rPh>
    <rPh sb="25" eb="27">
      <t>コウホウ</t>
    </rPh>
    <rPh sb="28" eb="30">
      <t>ジッシ</t>
    </rPh>
    <phoneticPr fontId="2"/>
  </si>
  <si>
    <t>②</t>
    <phoneticPr fontId="2"/>
  </si>
  <si>
    <t>①</t>
    <phoneticPr fontId="2"/>
  </si>
  <si>
    <t>③</t>
    <phoneticPr fontId="2"/>
  </si>
  <si>
    <t>①オンラインセミナー</t>
    <phoneticPr fontId="2"/>
  </si>
  <si>
    <t>③相談会</t>
    <rPh sb="1" eb="4">
      <t>ソウダンカイ</t>
    </rPh>
    <phoneticPr fontId="2"/>
  </si>
  <si>
    <t>②ピッチイベント</t>
    <phoneticPr fontId="2"/>
  </si>
  <si>
    <t>動画コンテンツ作成用</t>
    <rPh sb="0" eb="2">
      <t>ドウガ</t>
    </rPh>
    <rPh sb="7" eb="10">
      <t>サクセイヨウ</t>
    </rPh>
    <phoneticPr fontId="2"/>
  </si>
  <si>
    <t>動画編集　委託費</t>
    <rPh sb="0" eb="4">
      <t>ドウガヘンシュウ</t>
    </rPh>
    <rPh sb="5" eb="8">
      <t>イタクヒ</t>
    </rPh>
    <phoneticPr fontId="2"/>
  </si>
  <si>
    <t>ピッチイベント告知</t>
    <phoneticPr fontId="2"/>
  </si>
  <si>
    <t>専門家相談予約</t>
    <rPh sb="0" eb="5">
      <t>センモンカソウダン</t>
    </rPh>
    <rPh sb="5" eb="7">
      <t>ヨヤク</t>
    </rPh>
    <phoneticPr fontId="2"/>
  </si>
  <si>
    <t>本支援策の新規性</t>
    <rPh sb="0" eb="1">
      <t>ホン</t>
    </rPh>
    <rPh sb="1" eb="3">
      <t>シエン</t>
    </rPh>
    <rPh sb="3" eb="4">
      <t>サク</t>
    </rPh>
    <rPh sb="5" eb="8">
      <t>シンキセイ</t>
    </rPh>
    <phoneticPr fontId="2"/>
  </si>
  <si>
    <t>３：施設スタッフの人数</t>
    <rPh sb="2" eb="4">
      <t>シセツ</t>
    </rPh>
    <rPh sb="9" eb="11">
      <t>ニンズウ</t>
    </rPh>
    <phoneticPr fontId="2"/>
  </si>
  <si>
    <t>対象：個室、コワーキング、バーチャル会員等15名
提携先候補者、VC、銀行・信用金庫、その他関心のある事業者　等　
×社以上</t>
    <phoneticPr fontId="2"/>
  </si>
  <si>
    <t>※委託見積者は別紙のとおり</t>
    <rPh sb="1" eb="6">
      <t>イタクミツモリシャ</t>
    </rPh>
    <rPh sb="7" eb="9">
      <t>ベッシ</t>
    </rPh>
    <phoneticPr fontId="2"/>
  </si>
  <si>
    <t>多様な働き方の推進：24時間利用可能、個室やコワーキング、ドロップインなど利用者別に細かく価格設定</t>
    <phoneticPr fontId="2"/>
  </si>
  <si>
    <t>４：その他支援体制・連携事業者等</t>
    <phoneticPr fontId="2"/>
  </si>
  <si>
    <t>課題：セミナーの開催方法（時間、場所等）が入居者のニーズに合っていない。
目的：入居者の事業の進行度合いやニーズに合わせた支援プログラムを構築する。</t>
    <rPh sb="0" eb="2">
      <t>カダイ</t>
    </rPh>
    <rPh sb="8" eb="10">
      <t>カイサイ</t>
    </rPh>
    <rPh sb="10" eb="12">
      <t>ホウホウ</t>
    </rPh>
    <rPh sb="13" eb="15">
      <t>ジカン</t>
    </rPh>
    <rPh sb="16" eb="19">
      <t>バショトウ</t>
    </rPh>
    <rPh sb="21" eb="24">
      <t>ニュウキョシャ</t>
    </rPh>
    <rPh sb="29" eb="30">
      <t>ア</t>
    </rPh>
    <rPh sb="37" eb="39">
      <t>モクテキ</t>
    </rPh>
    <rPh sb="61" eb="63">
      <t>シエン</t>
    </rPh>
    <rPh sb="69" eb="71">
      <t>コウチク</t>
    </rPh>
    <phoneticPr fontId="2"/>
  </si>
  <si>
    <t>セミナー会社：5万円（税抜）/回、○○先生：３万円（税抜）/回、IM：なし</t>
    <rPh sb="9" eb="10">
      <t>エン</t>
    </rPh>
    <rPh sb="11" eb="13">
      <t>ゼイヌ</t>
    </rPh>
    <rPh sb="26" eb="28">
      <t>ゼイヌ</t>
    </rPh>
    <rPh sb="30" eb="31">
      <t>カイ</t>
    </rPh>
    <phoneticPr fontId="2"/>
  </si>
  <si>
    <t>録画用カメラ、プロジェクター、ピンマイク、スピーカー</t>
    <rPh sb="0" eb="3">
      <t>ロクガヨウ</t>
    </rPh>
    <phoneticPr fontId="2"/>
  </si>
  <si>
    <t>初開催</t>
    <rPh sb="0" eb="3">
      <t>ハツカイサイ</t>
    </rPh>
    <phoneticPr fontId="2"/>
  </si>
  <si>
    <t>△△創業支援施設内大ホール</t>
    <rPh sb="9" eb="10">
      <t>ダイ</t>
    </rPh>
    <phoneticPr fontId="2"/>
  </si>
  <si>
    <t>直営：会場手配</t>
    <rPh sb="0" eb="2">
      <t>チョクエイ</t>
    </rPh>
    <rPh sb="3" eb="5">
      <t>カイジョウ</t>
    </rPh>
    <rPh sb="5" eb="7">
      <t>テハイ</t>
    </rPh>
    <phoneticPr fontId="2"/>
  </si>
  <si>
    <t>初開催</t>
    <phoneticPr fontId="2"/>
  </si>
  <si>
    <t>３分野を月に４枠×６か月
１日あたり３時間</t>
    <rPh sb="1" eb="3">
      <t>ブンヤ</t>
    </rPh>
    <rPh sb="4" eb="5">
      <t>ツキ</t>
    </rPh>
    <rPh sb="7" eb="8">
      <t>ワク</t>
    </rPh>
    <rPh sb="11" eb="12">
      <t>ゲツ</t>
    </rPh>
    <rPh sb="14" eb="15">
      <t>ニチ</t>
    </rPh>
    <rPh sb="19" eb="21">
      <t>ジカン</t>
    </rPh>
    <phoneticPr fontId="2"/>
  </si>
  <si>
    <t>関係法令や税務知識を付けるとともに、顧客や市場ニーズを理解し新たな商品開発など入居者の事業活動の向上が期待できる</t>
    <rPh sb="0" eb="4">
      <t>カンケイホウレイ</t>
    </rPh>
    <rPh sb="5" eb="9">
      <t>ゼイムチシキ</t>
    </rPh>
    <rPh sb="10" eb="11">
      <t>ツ</t>
    </rPh>
    <rPh sb="18" eb="20">
      <t>コキャク</t>
    </rPh>
    <rPh sb="21" eb="23">
      <t>シジョウ</t>
    </rPh>
    <rPh sb="27" eb="29">
      <t>リカイ</t>
    </rPh>
    <rPh sb="30" eb="31">
      <t>アラ</t>
    </rPh>
    <rPh sb="33" eb="37">
      <t>ショウヒンカイハツ</t>
    </rPh>
    <rPh sb="39" eb="42">
      <t>ニュウキョシャ</t>
    </rPh>
    <rPh sb="43" eb="45">
      <t>ジギョウ</t>
    </rPh>
    <rPh sb="45" eb="47">
      <t>カツドウ</t>
    </rPh>
    <rPh sb="48" eb="50">
      <t>コウジョウ</t>
    </rPh>
    <rPh sb="51" eb="53">
      <t>キタイ</t>
    </rPh>
    <phoneticPr fontId="2"/>
  </si>
  <si>
    <t>開催</t>
    <rPh sb="0" eb="2">
      <t>カイサイ</t>
    </rPh>
    <phoneticPr fontId="2"/>
  </si>
  <si>
    <t>１－６</t>
  </si>
  <si>
    <t>弁護士</t>
    <phoneticPr fontId="2"/>
  </si>
  <si>
    <t>税理士</t>
    <phoneticPr fontId="2"/>
  </si>
  <si>
    <t>マーケティングコンサル会社を予定</t>
    <rPh sb="11" eb="13">
      <t>ガイシャ</t>
    </rPh>
    <rPh sb="14" eb="16">
      <t>ヨテイ</t>
    </rPh>
    <phoneticPr fontId="2"/>
  </si>
  <si>
    <t>投稿開始：2026年５月第１週
※隔月毎週投稿し、4週間で１テーマが終了する想定
オンライン配信期間：2026年５月第１週～2027年２月末</t>
    <rPh sb="0" eb="2">
      <t>トウコウ</t>
    </rPh>
    <rPh sb="2" eb="4">
      <t>カイシ</t>
    </rPh>
    <rPh sb="9" eb="10">
      <t>ネン</t>
    </rPh>
    <rPh sb="11" eb="12">
      <t>ガツ</t>
    </rPh>
    <rPh sb="12" eb="13">
      <t>ダイ</t>
    </rPh>
    <rPh sb="14" eb="15">
      <t>シュウ</t>
    </rPh>
    <rPh sb="46" eb="48">
      <t>ハイシン</t>
    </rPh>
    <rPh sb="48" eb="50">
      <t>キカン</t>
    </rPh>
    <rPh sb="66" eb="67">
      <t>ネン</t>
    </rPh>
    <rPh sb="68" eb="69">
      <t>ガツ</t>
    </rPh>
    <rPh sb="69" eb="70">
      <t>マツ</t>
    </rPh>
    <phoneticPr fontId="2"/>
  </si>
  <si>
    <t>５テーマ×各3本ずつ×１時間程度
回数：計15回</t>
    <rPh sb="5" eb="6">
      <t>カク</t>
    </rPh>
    <rPh sb="7" eb="8">
      <t>ボン</t>
    </rPh>
    <rPh sb="12" eb="14">
      <t>ジカン</t>
    </rPh>
    <rPh sb="14" eb="16">
      <t>テイド</t>
    </rPh>
    <rPh sb="20" eb="21">
      <t>ケイ</t>
    </rPh>
    <phoneticPr fontId="2"/>
  </si>
  <si>
    <t>①外部講師：　◆◆コンサルタント、社労士など</t>
    <rPh sb="17" eb="20">
      <t>シャロウシ</t>
    </rPh>
    <phoneticPr fontId="2"/>
  </si>
  <si>
    <t xml:space="preserve">対象：個室、コワーキング、バーチャル会員等
１動画当たり入居者数の●％が閲覧見込
</t>
    <rPh sb="0" eb="2">
      <t>タイショウ</t>
    </rPh>
    <rPh sb="20" eb="21">
      <t>トウ</t>
    </rPh>
    <rPh sb="23" eb="26">
      <t>ドウガア</t>
    </rPh>
    <rPh sb="28" eb="32">
      <t>ニュウキョシャスウ</t>
    </rPh>
    <rPh sb="36" eb="38">
      <t>エツラン</t>
    </rPh>
    <rPh sb="38" eb="40">
      <t>ミコミ</t>
    </rPh>
    <phoneticPr fontId="2"/>
  </si>
  <si>
    <t>事業実施に必要な経営全般の知識を身につけることで、入居者の事業活動を向上させ、現状の事業運営の点検や効果検証を行う機会として活用し、スキルアップを図る。</t>
    <rPh sb="0" eb="4">
      <t>ジギョウジッシ</t>
    </rPh>
    <rPh sb="5" eb="7">
      <t>ヒツヨウ</t>
    </rPh>
    <rPh sb="8" eb="12">
      <t>ケイエイゼンパン</t>
    </rPh>
    <rPh sb="13" eb="15">
      <t>チシキ</t>
    </rPh>
    <rPh sb="16" eb="17">
      <t>ミ</t>
    </rPh>
    <rPh sb="25" eb="28">
      <t>ニュウキョシャ</t>
    </rPh>
    <rPh sb="29" eb="31">
      <t>ジギョウ</t>
    </rPh>
    <rPh sb="31" eb="33">
      <t>カツドウ</t>
    </rPh>
    <rPh sb="34" eb="36">
      <t>コウジョウ</t>
    </rPh>
    <rPh sb="39" eb="41">
      <t>ゲンジョウ</t>
    </rPh>
    <rPh sb="42" eb="46">
      <t>ジギョウウンエイ</t>
    </rPh>
    <rPh sb="47" eb="49">
      <t>テンケン</t>
    </rPh>
    <rPh sb="50" eb="54">
      <t>コウカケンショウ</t>
    </rPh>
    <rPh sb="55" eb="56">
      <t>オコナ</t>
    </rPh>
    <rPh sb="57" eb="59">
      <t>キカイ</t>
    </rPh>
    <rPh sb="62" eb="64">
      <t>カツヨウ</t>
    </rPh>
    <rPh sb="73" eb="74">
      <t>ハカ</t>
    </rPh>
    <phoneticPr fontId="2"/>
  </si>
  <si>
    <t>AIを用いた業務効率化（予定）</t>
    <rPh sb="3" eb="4">
      <t>モチ</t>
    </rPh>
    <rPh sb="6" eb="11">
      <t>ギョウムコウリツカ</t>
    </rPh>
    <rPh sb="12" eb="14">
      <t>ヨテイ</t>
    </rPh>
    <phoneticPr fontId="2"/>
  </si>
  <si>
    <t>当施設入居者等で資金調達を具体的に検討している方
×社以上
講師は銀行関係または金融・投資コンサルタント等を予定</t>
    <rPh sb="8" eb="12">
      <t>シキンチョウタツ</t>
    </rPh>
    <rPh sb="13" eb="16">
      <t>グタイテキ</t>
    </rPh>
    <rPh sb="17" eb="19">
      <t>ケントウ</t>
    </rPh>
    <rPh sb="23" eb="24">
      <t>カタ</t>
    </rPh>
    <rPh sb="31" eb="33">
      <t>コウシ</t>
    </rPh>
    <rPh sb="34" eb="36">
      <t>ギンコウ</t>
    </rPh>
    <rPh sb="36" eb="38">
      <t>カンケイ</t>
    </rPh>
    <rPh sb="41" eb="43">
      <t>キンユウ</t>
    </rPh>
    <rPh sb="44" eb="46">
      <t>トウシ</t>
    </rPh>
    <rPh sb="53" eb="54">
      <t>トウ</t>
    </rPh>
    <rPh sb="55" eb="57">
      <t>ヨテイ</t>
    </rPh>
    <phoneticPr fontId="2"/>
  </si>
  <si>
    <t>課題：入居者からの専門的な相談事項に対してIMだけでは対応できないことがある。
目的：IMも同席することで、専門的な相談内容に対する知見を蓄積し、今後の入居者の抱える事業課題解決に活かす。</t>
    <rPh sb="0" eb="2">
      <t>カダイ</t>
    </rPh>
    <rPh sb="3" eb="6">
      <t>ニュウキョシャ</t>
    </rPh>
    <rPh sb="9" eb="12">
      <t>センモンテキ</t>
    </rPh>
    <rPh sb="13" eb="17">
      <t>ソウダンジコウ</t>
    </rPh>
    <rPh sb="18" eb="19">
      <t>タイ</t>
    </rPh>
    <rPh sb="27" eb="29">
      <t>タイオウ</t>
    </rPh>
    <rPh sb="40" eb="42">
      <t>モクテキ</t>
    </rPh>
    <rPh sb="46" eb="48">
      <t>ドウセキ</t>
    </rPh>
    <rPh sb="54" eb="56">
      <t>センモン</t>
    </rPh>
    <rPh sb="56" eb="57">
      <t>テキ</t>
    </rPh>
    <rPh sb="58" eb="62">
      <t>ソウダンナイヨウ</t>
    </rPh>
    <rPh sb="63" eb="64">
      <t>タイ</t>
    </rPh>
    <rPh sb="66" eb="68">
      <t>チケン</t>
    </rPh>
    <rPh sb="69" eb="71">
      <t>チクセキ</t>
    </rPh>
    <rPh sb="73" eb="75">
      <t>コンゴ</t>
    </rPh>
    <rPh sb="76" eb="79">
      <t>ニュウキョシャ</t>
    </rPh>
    <rPh sb="80" eb="81">
      <t>カカ</t>
    </rPh>
    <rPh sb="83" eb="85">
      <t>ジギョウ</t>
    </rPh>
    <rPh sb="85" eb="89">
      <t>カダイカイケツ</t>
    </rPh>
    <rPh sb="90" eb="91">
      <t>イ</t>
    </rPh>
    <phoneticPr fontId="2"/>
  </si>
  <si>
    <t>弁護士
税理士
マーケティング（コンサル会社等）を予定</t>
    <rPh sb="4" eb="7">
      <t>ゼイリシ</t>
    </rPh>
    <rPh sb="20" eb="22">
      <t>ガイシャ</t>
    </rPh>
    <rPh sb="22" eb="23">
      <t>トウ</t>
    </rPh>
    <rPh sb="25" eb="27">
      <t>ヨテイ</t>
    </rPh>
    <phoneticPr fontId="2"/>
  </si>
  <si>
    <t>専門家（外部）：
弁護士　
税理士　
マーケティング（コンサル会社等）を予定</t>
    <rPh sb="0" eb="3">
      <t>センモンカ</t>
    </rPh>
    <rPh sb="4" eb="6">
      <t>ガイブ</t>
    </rPh>
    <rPh sb="9" eb="12">
      <t>ベンゴシ</t>
    </rPh>
    <rPh sb="14" eb="17">
      <t>ゼイリシ</t>
    </rPh>
    <rPh sb="31" eb="33">
      <t>カイシャ</t>
    </rPh>
    <rPh sb="33" eb="34">
      <t>トウ</t>
    </rPh>
    <rPh sb="36" eb="38">
      <t>ヨテイ</t>
    </rPh>
    <phoneticPr fontId="2"/>
  </si>
  <si>
    <t>講師（マーケティング）
1回2時間（打ち合わせ含む）</t>
    <rPh sb="0" eb="2">
      <t>コウシ</t>
    </rPh>
    <rPh sb="13" eb="14">
      <t>カイ</t>
    </rPh>
    <rPh sb="15" eb="17">
      <t>ジカン</t>
    </rPh>
    <rPh sb="18" eb="19">
      <t>ウ</t>
    </rPh>
    <rPh sb="20" eb="21">
      <t>ア</t>
    </rPh>
    <rPh sb="23" eb="24">
      <t>フク</t>
    </rPh>
    <phoneticPr fontId="2"/>
  </si>
  <si>
    <t>☆☆氏（○○コンサル）</t>
    <phoneticPr fontId="2"/>
  </si>
  <si>
    <t>ピッチイベント告知
（連携施設、自治体等〇〇箇所へ送付予定）</t>
    <phoneticPr fontId="2"/>
  </si>
  <si>
    <t>回数：毎年１回（テーマの変更やブラッシュアップ）
時間：平日PM
規模：○○名参加見込</t>
    <rPh sb="0" eb="2">
      <t>カイスウ</t>
    </rPh>
    <rPh sb="3" eb="5">
      <t>マイトシ</t>
    </rPh>
    <rPh sb="6" eb="7">
      <t>カイ</t>
    </rPh>
    <rPh sb="12" eb="14">
      <t>ヘンコウ</t>
    </rPh>
    <phoneticPr fontId="2"/>
  </si>
  <si>
    <t xml:space="preserve">氏名：振興　都  
経歴：□□にて●●の業務に従事する傍ら起業。創業支援施設XXを立ち上げ、過去10年で★★分野のスタートアップを50社以上支援。
得意分野：資金調達  
勤務体制：週２回出社（創業支援ハウスBと兼任）  
業務内容：入居者との壁打ち、事業計画策定支援、資金調達相談  </t>
    <rPh sb="0" eb="2">
      <t>シメイ</t>
    </rPh>
    <rPh sb="10" eb="12">
      <t>ケイレキ</t>
    </rPh>
    <rPh sb="20" eb="22">
      <t>ギョウム</t>
    </rPh>
    <rPh sb="23" eb="25">
      <t>ジュウジ</t>
    </rPh>
    <rPh sb="27" eb="28">
      <t>カタワ</t>
    </rPh>
    <rPh sb="29" eb="31">
      <t>キギョウ</t>
    </rPh>
    <rPh sb="32" eb="36">
      <t>ソウギョウシエン</t>
    </rPh>
    <rPh sb="36" eb="38">
      <t>シセツ</t>
    </rPh>
    <rPh sb="41" eb="42">
      <t>タ</t>
    </rPh>
    <rPh sb="43" eb="44">
      <t>ア</t>
    </rPh>
    <rPh sb="46" eb="48">
      <t>カコ</t>
    </rPh>
    <rPh sb="50" eb="51">
      <t>ネン</t>
    </rPh>
    <rPh sb="54" eb="56">
      <t>ブンヤ</t>
    </rPh>
    <rPh sb="67" eb="70">
      <t>シャイジョウ</t>
    </rPh>
    <rPh sb="70" eb="72">
      <t>シエン</t>
    </rPh>
    <rPh sb="74" eb="78">
      <t>トクイブンヤ</t>
    </rPh>
    <rPh sb="86" eb="90">
      <t>キンムタイセイ</t>
    </rPh>
    <rPh sb="94" eb="96">
      <t>シュッシャ</t>
    </rPh>
    <rPh sb="112" eb="116">
      <t>ギョウムナイヨウ</t>
    </rPh>
    <phoneticPr fontId="2"/>
  </si>
  <si>
    <t xml:space="preserve">氏名：創業　力 
経歴：○○にて▲▲部門を経て独立後、100社以上の事業計画策定を支援。幅広いテーマでのコンサルティング経験あり。
得意分野：事業計画策定 
勤務体制：週２日 出社、週１日リモート
業務内容：入居者との壁打ち、事業計画策定支援、専門家紹介 </t>
    <rPh sb="18" eb="20">
      <t>ブモン</t>
    </rPh>
    <rPh sb="21" eb="22">
      <t>ヘ</t>
    </rPh>
    <rPh sb="23" eb="26">
      <t>ドクリツゴ</t>
    </rPh>
    <rPh sb="30" eb="31">
      <t>シャ</t>
    </rPh>
    <rPh sb="31" eb="33">
      <t>イジョウ</t>
    </rPh>
    <rPh sb="34" eb="40">
      <t>ジギョウケイカクサクテイ</t>
    </rPh>
    <rPh sb="41" eb="43">
      <t>シエン</t>
    </rPh>
    <rPh sb="44" eb="46">
      <t>ハバヒロ</t>
    </rPh>
    <rPh sb="60" eb="62">
      <t>ケイケン</t>
    </rPh>
    <rPh sb="88" eb="90">
      <t>シュッシャ</t>
    </rPh>
    <rPh sb="91" eb="92">
      <t>シュウ</t>
    </rPh>
    <rPh sb="93" eb="94">
      <t>ニチ</t>
    </rPh>
    <phoneticPr fontId="2"/>
  </si>
  <si>
    <t>助成金対象見込経費 (税抜)※b
（報償（謝金）上限額反映後）</t>
    <rPh sb="0" eb="3">
      <t>ジョセイキン</t>
    </rPh>
    <rPh sb="3" eb="5">
      <t>タイショウ</t>
    </rPh>
    <rPh sb="5" eb="7">
      <t>ミコ</t>
    </rPh>
    <rPh sb="7" eb="9">
      <t>ケイヒ</t>
    </rPh>
    <rPh sb="29" eb="30">
      <t>アト</t>
    </rPh>
    <phoneticPr fontId="2"/>
  </si>
  <si>
    <t>交付申請上限単価
17,420円/時間</t>
    <phoneticPr fontId="2"/>
  </si>
  <si>
    <t>助成金対象見込経費 (税抜)※a</t>
    <rPh sb="0" eb="3">
      <t>ジョセイキン</t>
    </rPh>
    <rPh sb="3" eb="5">
      <t>タイショウ</t>
    </rPh>
    <rPh sb="5" eb="7">
      <t>ミコ</t>
    </rPh>
    <rPh sb="7" eb="9">
      <t>ケイヒ</t>
    </rPh>
    <phoneticPr fontId="2"/>
  </si>
  <si>
    <t>IMも同席する定期的な専門家相談会</t>
    <rPh sb="3" eb="5">
      <t>ドウセキ</t>
    </rPh>
    <rPh sb="7" eb="10">
      <t>テイキテキ</t>
    </rPh>
    <rPh sb="11" eb="14">
      <t>センモンカ</t>
    </rPh>
    <rPh sb="14" eb="17">
      <t>ソウダンカイ</t>
    </rPh>
    <phoneticPr fontId="2"/>
  </si>
  <si>
    <t>投資家によるフィードバック付きのピッチイベント</t>
    <rPh sb="0" eb="3">
      <t>トウシカ</t>
    </rPh>
    <rPh sb="13" eb="14">
      <t>ツ</t>
    </rPh>
    <phoneticPr fontId="2"/>
  </si>
  <si>
    <t>2026年１月第３週から６月まで</t>
    <rPh sb="4" eb="5">
      <t>ネン</t>
    </rPh>
    <rPh sb="6" eb="7">
      <t>ガツ</t>
    </rPh>
    <rPh sb="7" eb="8">
      <t>ダイ</t>
    </rPh>
    <rPh sb="9" eb="10">
      <t>シュウ</t>
    </rPh>
    <rPh sb="13" eb="14">
      <t>ガツ</t>
    </rPh>
    <phoneticPr fontId="2"/>
  </si>
  <si>
    <t>2万円（税抜）/時間</t>
    <rPh sb="1" eb="3">
      <t>マンエン</t>
    </rPh>
    <rPh sb="4" eb="6">
      <t>ゼイヌ</t>
    </rPh>
    <rPh sb="8" eb="10">
      <t>ジカン</t>
    </rPh>
    <phoneticPr fontId="2"/>
  </si>
  <si>
    <t>ピッチイベント告知のための広報を実施。
直営：Google広告、インスタ広告、PRプレス
制作（委託）：チラシデザイン作成・印刷を委託
（別紙に記載の連携施設、自治体等〇〇箇所へ送付予定）</t>
    <rPh sb="20" eb="22">
      <t>チョクエイ</t>
    </rPh>
    <rPh sb="45" eb="47">
      <t>セイサク</t>
    </rPh>
    <rPh sb="62" eb="64">
      <t>インサツ</t>
    </rPh>
    <rPh sb="65" eb="67">
      <t>イタク</t>
    </rPh>
    <rPh sb="69" eb="71">
      <t>ベッシ</t>
    </rPh>
    <rPh sb="72" eb="74">
      <t>キサイ</t>
    </rPh>
    <rPh sb="75" eb="77">
      <t>レンケイ</t>
    </rPh>
    <phoneticPr fontId="2"/>
  </si>
  <si>
    <t>ピッチイベント告知のための広報を実施。
直営：入居者へのチラシ配布、SNS投稿（fakebook、Instagram、X等）、会員へのメルマガ配信</t>
    <phoneticPr fontId="2"/>
  </si>
  <si>
    <t>・ピッチコンテスト後、名刺交換会と商談会を実施する（商談会では飲食提供予定）
・講師謝金はピッチコンテストの時間（60分）のみを対象とする</t>
    <rPh sb="9" eb="10">
      <t>ゴ</t>
    </rPh>
    <rPh sb="19" eb="20">
      <t>カイ</t>
    </rPh>
    <rPh sb="26" eb="29">
      <t>ショウダンカイ</t>
    </rPh>
    <rPh sb="31" eb="37">
      <t>インショクテイキョウヨテイ</t>
    </rPh>
    <rPh sb="40" eb="44">
      <t>コウシシャキン</t>
    </rPh>
    <rPh sb="54" eb="56">
      <t>ジカン</t>
    </rPh>
    <rPh sb="59" eb="60">
      <t>フン</t>
    </rPh>
    <rPh sb="64" eb="66">
      <t>タイショウ</t>
    </rPh>
    <phoneticPr fontId="2"/>
  </si>
  <si>
    <t>経営全般
先輩起業家の経験談・成功例・失敗例</t>
    <phoneticPr fontId="2"/>
  </si>
  <si>
    <t>入居者専用サイトに配信</t>
    <rPh sb="0" eb="3">
      <t>ニュウキョシャ</t>
    </rPh>
    <rPh sb="3" eb="5">
      <t>センヨウ</t>
    </rPh>
    <rPh sb="9" eb="11">
      <t>ハイシン</t>
    </rPh>
    <phoneticPr fontId="2"/>
  </si>
  <si>
    <t>講師（外部委託）：4テーマ×３本×1時間
制作：15本の動画編集を　◎◎(株)に委託
※動画編集委託先企業の概要、選定理由については別紙参照</t>
    <rPh sb="0" eb="2">
      <t>コウシ</t>
    </rPh>
    <rPh sb="3" eb="7">
      <t>ガイブイタク</t>
    </rPh>
    <rPh sb="15" eb="16">
      <t>ホン</t>
    </rPh>
    <rPh sb="18" eb="20">
      <t>ジカン</t>
    </rPh>
    <rPh sb="21" eb="23">
      <t>セイサク</t>
    </rPh>
    <rPh sb="26" eb="27">
      <t>ホン</t>
    </rPh>
    <rPh sb="28" eb="32">
      <t>ドウガヘンシュウ</t>
    </rPh>
    <rPh sb="36" eb="39">
      <t>カブ</t>
    </rPh>
    <rPh sb="40" eb="42">
      <t>イタク</t>
    </rPh>
    <rPh sb="54" eb="56">
      <t>ガイヨウ</t>
    </rPh>
    <rPh sb="57" eb="59">
      <t>センテイ</t>
    </rPh>
    <rPh sb="59" eb="61">
      <t>リユウ</t>
    </rPh>
    <phoneticPr fontId="2"/>
  </si>
  <si>
    <t xml:space="preserve">入居者の特徴
入居者はスタートアップ型1割、スモールビジネス型8割、その他（士業等）1割。
起業前の方よりは創業済みの方が多い。
従業員がいる企業よりは1人社長の企業が多い。
支援状況
入居者と月1程度面談し、壁打ちや課題解決に向けた相談に乗っている。
</t>
    <rPh sb="0" eb="3">
      <t>ニュウキョシャ</t>
    </rPh>
    <rPh sb="4" eb="6">
      <t>トクチョウ</t>
    </rPh>
    <rPh sb="9" eb="10">
      <t>シャ</t>
    </rPh>
    <rPh sb="89" eb="93">
      <t>シエンジョウキョウ</t>
    </rPh>
    <phoneticPr fontId="2"/>
  </si>
  <si>
    <r>
      <t>①単発のセミナー等は開催してきたが、参加率があまりよくない。
②資金調達に悩む創業者がみられるが、金融機関等に繋げるのが難しい場合の対応に苦慮している。事業に対する客観的な評価の機会や、施設内外の方との交流の機会がない状態であるため、事業をアピールしていくための実践的な支援があまりできていない。
③</t>
    </r>
    <r>
      <rPr>
        <strike/>
        <sz val="10"/>
        <rFont val="游ゴシック"/>
        <family val="3"/>
        <charset val="128"/>
      </rPr>
      <t>I</t>
    </r>
    <r>
      <rPr>
        <sz val="10"/>
        <rFont val="游ゴシック"/>
        <family val="3"/>
        <charset val="128"/>
      </rPr>
      <t xml:space="preserve">Mだけでは対応できない専門的な相談がある。現状では入居者に専門家を紹介して直接相談してもらっているが、外部相談になるとIMが同席できないため知見が蓄積できない。
</t>
    </r>
    <rPh sb="8" eb="9">
      <t>トウ</t>
    </rPh>
    <rPh sb="18" eb="21">
      <t>サンカリツ</t>
    </rPh>
    <rPh sb="163" eb="166">
      <t>センモンテキ</t>
    </rPh>
    <rPh sb="173" eb="175">
      <t>ゲンジョウ</t>
    </rPh>
    <rPh sb="177" eb="180">
      <t>ニュウキョシャ</t>
    </rPh>
    <rPh sb="181" eb="184">
      <t>センモンカ</t>
    </rPh>
    <rPh sb="185" eb="187">
      <t>ショウカイ</t>
    </rPh>
    <rPh sb="189" eb="193">
      <t>チョクセツソウダン</t>
    </rPh>
    <rPh sb="203" eb="207">
      <t>ガイブソウダン</t>
    </rPh>
    <rPh sb="214" eb="216">
      <t>ドウセキ</t>
    </rPh>
    <rPh sb="222" eb="224">
      <t>チケン</t>
    </rPh>
    <rPh sb="225" eb="227">
      <t>チクセキ</t>
    </rPh>
    <phoneticPr fontId="2"/>
  </si>
  <si>
    <r>
      <t xml:space="preserve">①各社のステージや成長ペースに応じたプログラムの提供
創業の各フェーズで必要となるノウハウを学べる動画をテーマごとに複数作成。オンラインにて動画コンテンツを提供し、参加率向上と効果の最大化を目指す。  
</t>
    </r>
    <r>
      <rPr>
        <strike/>
        <sz val="10"/>
        <rFont val="游ゴシック"/>
        <family val="3"/>
        <charset val="128"/>
      </rPr>
      <t xml:space="preserve">
</t>
    </r>
    <r>
      <rPr>
        <sz val="10"/>
        <rFont val="游ゴシック"/>
        <family val="3"/>
        <charset val="128"/>
      </rPr>
      <t xml:space="preserve">②資金調達に向けて投資家や業界関係者との交流機会や客観評価の場を提供
投資家を呼んでのピッチイベントを定期開催するとともに、起業家の事業計画のブラッシュアップを支援する。  </t>
    </r>
    <r>
      <rPr>
        <strike/>
        <sz val="10"/>
        <rFont val="游ゴシック"/>
        <family val="3"/>
        <charset val="128"/>
      </rPr>
      <t xml:space="preserve">
</t>
    </r>
    <r>
      <rPr>
        <sz val="10"/>
        <rFont val="游ゴシック"/>
        <family val="3"/>
        <charset val="128"/>
      </rPr>
      <t xml:space="preserve">
③専門家との連携を強化し、施設内での相談解決を目指す
IM同席で弁護士や税理士等相談の場を定期的に提供する。</t>
    </r>
    <r>
      <rPr>
        <strike/>
        <sz val="10"/>
        <rFont val="游ゴシック"/>
        <family val="3"/>
        <charset val="128"/>
      </rPr>
      <t xml:space="preserve">
</t>
    </r>
    <r>
      <rPr>
        <sz val="10"/>
        <rFont val="游ゴシック"/>
        <family val="3"/>
        <charset val="128"/>
      </rPr>
      <t xml:space="preserve">
これらを通じて、入居者が成長ステージに応じた高度な支援を受けられる環境を整備し、資金調達から専門相談まで一貫して成果につなげられるインキュベーション体制を実現。</t>
    </r>
    <rPh sb="24" eb="26">
      <t>テイキョウ</t>
    </rPh>
    <rPh sb="70" eb="72">
      <t>ドウガ</t>
    </rPh>
    <rPh sb="78" eb="80">
      <t>テイキョウ</t>
    </rPh>
    <rPh sb="104" eb="108">
      <t>シキンチョウタツ</t>
    </rPh>
    <rPh sb="109" eb="110">
      <t>ム</t>
    </rPh>
    <rPh sb="154" eb="158">
      <t>テイキカイサイ</t>
    </rPh>
    <rPh sb="165" eb="168">
      <t>キギョウカ</t>
    </rPh>
    <rPh sb="183" eb="185">
      <t>シエン</t>
    </rPh>
    <rPh sb="210" eb="212">
      <t>ソウダン</t>
    </rPh>
    <rPh sb="215" eb="217">
      <t>メザ</t>
    </rPh>
    <rPh sb="221" eb="223">
      <t>ドウセキ</t>
    </rPh>
    <rPh sb="237" eb="240">
      <t>テイキテキ</t>
    </rPh>
    <rPh sb="241" eb="243">
      <t>テイキョウ</t>
    </rPh>
    <phoneticPr fontId="2"/>
  </si>
  <si>
    <r>
      <t xml:space="preserve">２：IM（インキュベーションマネージャー）について
</t>
    </r>
    <r>
      <rPr>
        <sz val="11"/>
        <rFont val="游ゴシック"/>
        <family val="3"/>
        <charset val="128"/>
      </rPr>
      <t>氏名・得意分野・勤務体制等を記載してください。</t>
    </r>
    <phoneticPr fontId="2"/>
  </si>
  <si>
    <r>
      <t>セミナー講師派遣</t>
    </r>
    <r>
      <rPr>
        <strike/>
        <sz val="11"/>
        <rFont val="游ゴシック"/>
        <family val="3"/>
        <charset val="128"/>
      </rPr>
      <t xml:space="preserve">
</t>
    </r>
    <r>
      <rPr>
        <sz val="11"/>
        <rFont val="游ゴシック"/>
        <family val="3"/>
        <charset val="128"/>
      </rPr>
      <t>3動画分</t>
    </r>
    <rPh sb="4" eb="8">
      <t>コウシハケン</t>
    </rPh>
    <phoneticPr fontId="2"/>
  </si>
  <si>
    <t>○○先生を予定</t>
    <rPh sb="2" eb="4">
      <t>センセイ</t>
    </rPh>
    <rPh sb="5" eb="7">
      <t>ヨテイ</t>
    </rPh>
    <phoneticPr fontId="2"/>
  </si>
  <si>
    <t>セミナー講師派遣
3動画分</t>
    <rPh sb="4" eb="8">
      <t>コウシハケン</t>
    </rPh>
    <phoneticPr fontId="2"/>
  </si>
  <si>
    <r>
      <rPr>
        <b/>
        <sz val="20"/>
        <rFont val="游ゴシック"/>
        <family val="3"/>
        <charset val="128"/>
      </rPr>
      <t>○新規支援策詳細</t>
    </r>
    <r>
      <rPr>
        <b/>
        <sz val="11"/>
        <rFont val="游ゴシック"/>
        <family val="3"/>
        <charset val="128"/>
      </rPr>
      <t xml:space="preserve">
※該当箇所に記入をお願いいたします。
※項目は、支援策の内容に応じて適宜追加してください。
※新規支援策が複数ある場合は、シートをコピーしてすべての実施計画の記入をお願いいたします。
※支援策の概要について以下のフォーマットに記載しきれない内容については、別途補足資料をご作成ください。
※「イベント運営等委託費」がある場合はイベント運営等委託料の経費内訳の詳細が分かる資料を添付してください。</t>
    </r>
    <rPh sb="1" eb="6">
      <t>シンキシエンサク</t>
    </rPh>
    <rPh sb="6" eb="8">
      <t>ショウサイ</t>
    </rPh>
    <rPh sb="129" eb="131">
      <t>ナイヨウ</t>
    </rPh>
    <rPh sb="137" eb="139">
      <t>ベット</t>
    </rPh>
    <rPh sb="159" eb="165">
      <t>ウンエイトウイタクヒ</t>
    </rPh>
    <rPh sb="169" eb="171">
      <t>バアイ</t>
    </rPh>
    <rPh sb="176" eb="182">
      <t>ウンエイトウイタクリョウ</t>
    </rPh>
    <rPh sb="183" eb="187">
      <t>ケイヒウチワケ</t>
    </rPh>
    <rPh sb="188" eb="190">
      <t>ショウサイ</t>
    </rPh>
    <rPh sb="191" eb="192">
      <t>ワ</t>
    </rPh>
    <rPh sb="194" eb="196">
      <t>シリョウ</t>
    </rPh>
    <rPh sb="197" eb="199">
      <t>テンプ</t>
    </rPh>
    <phoneticPr fontId="2"/>
  </si>
  <si>
    <r>
      <rPr>
        <b/>
        <sz val="20"/>
        <rFont val="游ゴシック"/>
        <family val="3"/>
        <charset val="128"/>
      </rPr>
      <t>○新規支援策詳細</t>
    </r>
    <r>
      <rPr>
        <b/>
        <sz val="11"/>
        <rFont val="游ゴシック"/>
        <family val="3"/>
        <charset val="128"/>
      </rPr>
      <t xml:space="preserve">
※該当箇所に記入をお願いいたします。
※項目は、支援策の内容に応じて適宜追加してください。
※新規支援策が複数ある場合は、シートをコピーしてすべての実施計画の記入をお願いいたします。
※支援策の概要について以下のフォーマットに記載しきれない内容については、別途補足資料をご作成ください。
※「イベント運営等委託費」がある場合はイベント運営等委託料の経費内訳の詳細が分かる資料を添付してください。</t>
    </r>
    <rPh sb="1" eb="6">
      <t>シンキシエンサク</t>
    </rPh>
    <rPh sb="6" eb="8">
      <t>ショウサイ</t>
    </rPh>
    <rPh sb="197" eb="199">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</si>
</sst>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 ;;;"/>
    <numFmt numFmtId="177" formatCode="#,##0;[Red]\-#,##0;"/>
  </numFmts>
  <fonts count="47">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11"/>
      <color theme="0"/>
      <name val="ＭＳ Ｐゴシック"/>
      <family val="2"/>
      <charset val="128"/>
      <scheme val="minor"/>
    </font>
    <font>
      <b/>
      <sz val="12"/>
      <name val="游ゴシック"/>
      <family val="3"/>
      <charset val="128"/>
    </font>
    <font>
      <b/>
      <sz val="11"/>
      <name val="游ゴシック"/>
      <family val="3"/>
      <charset val="128"/>
    </font>
    <font>
      <sz val="10"/>
      <name val="游ゴシック"/>
      <family val="3"/>
      <charset val="128"/>
    </font>
    <font>
      <sz val="11"/>
      <color theme="1"/>
      <name val="游ゴシック"/>
      <family val="3"/>
      <charset val="128"/>
    </font>
    <font>
      <sz val="11"/>
      <name val="游ゴシック"/>
      <family val="3"/>
      <charset val="128"/>
    </font>
    <font>
      <sz val="11"/>
      <color theme="1"/>
      <name val="ＭＳ Ｐゴシック"/>
      <family val="1"/>
      <charset val="128"/>
      <scheme val="minor"/>
    </font>
    <font>
      <sz val="11"/>
      <color theme="0"/>
      <name val="ＭＳ Ｐゴシック"/>
      <family val="3"/>
      <charset val="128"/>
      <scheme val="minor"/>
    </font>
    <font>
      <sz val="10"/>
      <color rgb="FF000000"/>
      <name val="Times New Roman"/>
      <family val="1"/>
    </font>
    <font>
      <sz val="6"/>
      <name val="ＭＳ Ｐゴシック"/>
      <family val="3"/>
      <charset val="128"/>
    </font>
    <font>
      <sz val="12"/>
      <name val="游ゴシック"/>
      <family val="3"/>
      <charset val="128"/>
    </font>
    <font>
      <sz val="11"/>
      <name val="ＭＳ Ｐゴシック"/>
      <family val="2"/>
      <charset val="128"/>
      <scheme val="minor"/>
    </font>
    <font>
      <b/>
      <sz val="11"/>
      <color theme="1"/>
      <name val="游ゴシック"/>
      <family val="3"/>
      <charset val="128"/>
    </font>
    <font>
      <sz val="12"/>
      <color theme="1"/>
      <name val="游ゴシック"/>
      <family val="3"/>
      <charset val="128"/>
    </font>
    <font>
      <b/>
      <sz val="11"/>
      <color rgb="FFC00000"/>
      <name val="游ゴシック"/>
      <family val="3"/>
      <charset val="128"/>
    </font>
    <font>
      <sz val="11"/>
      <color rgb="FFC00000"/>
      <name val="游ゴシック"/>
      <family val="3"/>
      <charset val="128"/>
    </font>
    <font>
      <sz val="11"/>
      <color rgb="FF434343"/>
      <name val="游ゴシック"/>
      <family val="3"/>
      <charset val="128"/>
    </font>
    <font>
      <b/>
      <u/>
      <sz val="11"/>
      <color theme="1"/>
      <name val="游ゴシック"/>
      <family val="3"/>
      <charset val="128"/>
    </font>
    <font>
      <b/>
      <u/>
      <sz val="12"/>
      <color theme="1"/>
      <name val="游ゴシック"/>
      <family val="3"/>
      <charset val="128"/>
    </font>
    <font>
      <b/>
      <u/>
      <sz val="16"/>
      <name val="游ゴシック"/>
      <family val="3"/>
      <charset val="128"/>
    </font>
    <font>
      <b/>
      <sz val="10"/>
      <name val="游ゴシック"/>
      <family val="3"/>
      <charset val="128"/>
    </font>
    <font>
      <sz val="11"/>
      <color theme="1"/>
      <name val="ＭＳ ゴシック"/>
      <family val="3"/>
      <charset val="128"/>
    </font>
    <font>
      <sz val="10"/>
      <color rgb="FF000000"/>
      <name val="游ゴシック"/>
      <family val="3"/>
      <charset val="128"/>
    </font>
    <font>
      <b/>
      <u/>
      <sz val="11"/>
      <name val="游ゴシック"/>
      <family val="3"/>
      <charset val="128"/>
    </font>
    <font>
      <b/>
      <sz val="10"/>
      <color rgb="FF000000"/>
      <name val="游ゴシック"/>
      <family val="3"/>
      <charset val="128"/>
    </font>
    <font>
      <sz val="11"/>
      <color rgb="FFFF0000"/>
      <name val="游ゴシック"/>
      <family val="3"/>
      <charset val="128"/>
    </font>
    <font>
      <sz val="11"/>
      <name val="游明朝"/>
      <family val="1"/>
      <charset val="128"/>
    </font>
    <font>
      <sz val="9"/>
      <color indexed="81"/>
      <name val="MS P ゴシック"/>
      <family val="3"/>
      <charset val="128"/>
    </font>
    <font>
      <b/>
      <sz val="11"/>
      <color rgb="FFFF0000"/>
      <name val="游ゴシック"/>
      <family val="3"/>
      <charset val="128"/>
    </font>
    <font>
      <sz val="9"/>
      <color theme="1"/>
      <name val="游ゴシック"/>
      <family val="3"/>
      <charset val="128"/>
    </font>
    <font>
      <sz val="9"/>
      <color theme="1"/>
      <name val="ＭＳ Ｐゴシック 本文"/>
      <family val="3"/>
      <charset val="128"/>
    </font>
    <font>
      <sz val="9"/>
      <color rgb="FFFF0000"/>
      <name val="游ゴシック"/>
      <family val="3"/>
      <charset val="128"/>
    </font>
    <font>
      <sz val="9"/>
      <name val="游ゴシック"/>
      <family val="3"/>
      <charset val="128"/>
    </font>
    <font>
      <sz val="9"/>
      <color theme="1"/>
      <name val="ＭＳ Ｐゴシック"/>
      <family val="2"/>
      <charset val="128"/>
      <scheme val="minor"/>
    </font>
    <font>
      <b/>
      <sz val="20"/>
      <name val="游ゴシック"/>
      <family val="3"/>
      <charset val="128"/>
    </font>
    <font>
      <strike/>
      <sz val="10"/>
      <name val="游ゴシック"/>
      <family val="3"/>
      <charset val="128"/>
    </font>
    <font>
      <strike/>
      <sz val="11"/>
      <name val="游ゴシック"/>
      <family val="3"/>
      <charset val="128"/>
    </font>
    <font>
      <sz val="11"/>
      <name val="ＭＳ ゴシック"/>
      <family val="3"/>
      <charset val="128"/>
    </font>
  </fonts>
  <fills count="13">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bgColor indexed="64"/>
      </patternFill>
    </fill>
  </fills>
  <borders count="9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tted">
        <color indexed="64"/>
      </left>
      <right style="thin">
        <color indexed="64"/>
      </right>
      <top style="dotted">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dotted">
        <color indexed="64"/>
      </left>
      <right style="thin">
        <color indexed="64"/>
      </right>
      <top style="dotted">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medium">
        <color auto="1"/>
      </left>
      <right/>
      <top/>
      <bottom style="thin">
        <color auto="1"/>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indexed="64"/>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indexed="64"/>
      </right>
      <top style="dotted">
        <color auto="1"/>
      </top>
      <bottom style="dotted">
        <color auto="1"/>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n">
        <color indexed="64"/>
      </right>
      <top/>
      <bottom style="dotted">
        <color auto="1"/>
      </bottom>
      <diagonal/>
    </border>
    <border>
      <left style="thin">
        <color auto="1"/>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indexed="64"/>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indexed="64"/>
      </left>
      <right/>
      <top/>
      <bottom style="medium">
        <color indexed="64"/>
      </bottom>
      <diagonal/>
    </border>
    <border>
      <left style="medium">
        <color indexed="64"/>
      </left>
      <right style="thin">
        <color auto="1"/>
      </right>
      <top/>
      <bottom/>
      <diagonal/>
    </border>
    <border>
      <left style="thin">
        <color indexed="64"/>
      </left>
      <right style="thin">
        <color indexed="64"/>
      </right>
      <top/>
      <bottom/>
      <diagonal/>
    </border>
    <border>
      <left/>
      <right/>
      <top style="hair">
        <color indexed="64"/>
      </top>
      <bottom/>
      <diagonal/>
    </border>
    <border>
      <left style="thin">
        <color auto="1"/>
      </left>
      <right style="thin">
        <color auto="1"/>
      </right>
      <top style="hair">
        <color auto="1"/>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hair">
        <color auto="1"/>
      </top>
      <bottom style="double">
        <color indexed="64"/>
      </bottom>
      <diagonal/>
    </border>
    <border>
      <left style="thin">
        <color auto="1"/>
      </left>
      <right style="thin">
        <color auto="1"/>
      </right>
      <top style="hair">
        <color auto="1"/>
      </top>
      <bottom style="double">
        <color indexed="64"/>
      </bottom>
      <diagonal/>
    </border>
    <border>
      <left style="thin">
        <color auto="1"/>
      </left>
      <right style="medium">
        <color indexed="64"/>
      </right>
      <top style="hair">
        <color auto="1"/>
      </top>
      <bottom style="double">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top style="thin">
        <color indexed="64"/>
      </top>
      <bottom style="thin">
        <color indexed="64"/>
      </bottom>
      <diagonal/>
    </border>
    <border>
      <left style="thin">
        <color indexed="64"/>
      </left>
      <right/>
      <top/>
      <bottom/>
      <diagonal/>
    </border>
    <border>
      <left style="thin">
        <color auto="1"/>
      </left>
      <right/>
      <top style="medium">
        <color indexed="64"/>
      </top>
      <bottom style="medium">
        <color indexed="64"/>
      </bottom>
      <diagonal/>
    </border>
    <border>
      <left style="thin">
        <color indexed="64"/>
      </left>
      <right/>
      <top style="medium">
        <color indexed="64"/>
      </top>
      <bottom style="hair">
        <color auto="1"/>
      </bottom>
      <diagonal/>
    </border>
    <border>
      <left/>
      <right style="medium">
        <color indexed="64"/>
      </right>
      <top style="medium">
        <color indexed="64"/>
      </top>
      <bottom style="hair">
        <color auto="1"/>
      </bottom>
      <diagonal/>
    </border>
    <border>
      <left style="thin">
        <color auto="1"/>
      </left>
      <right/>
      <top style="hair">
        <color auto="1"/>
      </top>
      <bottom style="hair">
        <color auto="1"/>
      </bottom>
      <diagonal/>
    </border>
    <border>
      <left/>
      <right style="medium">
        <color indexed="64"/>
      </right>
      <top style="hair">
        <color auto="1"/>
      </top>
      <bottom style="hair">
        <color auto="1"/>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 diagonalUp="1">
      <left style="thin">
        <color auto="1"/>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style="thin">
        <color auto="1"/>
      </left>
      <right style="medium">
        <color indexed="64"/>
      </right>
      <top style="double">
        <color indexed="64"/>
      </top>
      <bottom style="medium">
        <color indexed="64"/>
      </bottom>
      <diagonal style="thin">
        <color auto="1"/>
      </diagonal>
    </border>
    <border>
      <left style="thin">
        <color rgb="FF000000"/>
      </left>
      <right style="thin">
        <color rgb="FF000000"/>
      </right>
      <top/>
      <bottom style="thin">
        <color rgb="FF000000"/>
      </bottom>
      <diagonal/>
    </border>
    <border>
      <left/>
      <right style="dotted">
        <color auto="1"/>
      </right>
      <top style="dotted">
        <color auto="1"/>
      </top>
      <bottom style="dotted">
        <color auto="1"/>
      </bottom>
      <diagonal/>
    </border>
    <border>
      <left/>
      <right style="dotted">
        <color auto="1"/>
      </right>
      <top/>
      <bottom style="dotted">
        <color auto="1"/>
      </bottom>
      <diagonal/>
    </border>
    <border>
      <left/>
      <right style="dotted">
        <color auto="1"/>
      </right>
      <top style="dotted">
        <color auto="1"/>
      </top>
      <bottom style="thin">
        <color indexed="64"/>
      </bottom>
      <diagonal/>
    </border>
    <border>
      <left style="dotted">
        <color auto="1"/>
      </left>
      <right/>
      <top style="thin">
        <color auto="1"/>
      </top>
      <bottom style="dotted">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right style="thin">
        <color indexed="64"/>
      </right>
      <top style="thin">
        <color indexed="64"/>
      </top>
      <bottom/>
      <diagonal/>
    </border>
  </borders>
  <cellStyleXfs count="20">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0" fontId="6" fillId="0" borderId="0"/>
    <xf numFmtId="0" fontId="7" fillId="0" borderId="0"/>
    <xf numFmtId="38" fontId="7" fillId="0" borderId="0" applyFont="0" applyFill="0" applyBorder="0" applyAlignment="0" applyProtection="0"/>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5" fillId="0" borderId="0">
      <alignment vertical="center"/>
    </xf>
    <xf numFmtId="0" fontId="1" fillId="0" borderId="0"/>
    <xf numFmtId="38" fontId="4" fillId="0" borderId="0" applyFont="0" applyFill="0" applyBorder="0" applyAlignment="0" applyProtection="0">
      <alignment vertical="center"/>
    </xf>
    <xf numFmtId="0" fontId="17" fillId="0" borderId="0"/>
    <xf numFmtId="0" fontId="5" fillId="0" borderId="0">
      <alignment vertical="center"/>
    </xf>
    <xf numFmtId="0" fontId="6" fillId="0" borderId="0"/>
    <xf numFmtId="38" fontId="6" fillId="0" borderId="0" applyFont="0" applyFill="0" applyBorder="0" applyAlignment="0" applyProtection="0">
      <alignment vertical="center"/>
    </xf>
    <xf numFmtId="0" fontId="7" fillId="0" borderId="0">
      <alignment vertical="center"/>
    </xf>
    <xf numFmtId="38" fontId="6" fillId="0" borderId="0" applyFont="0" applyFill="0" applyBorder="0" applyAlignment="0" applyProtection="0">
      <alignment vertical="center"/>
    </xf>
    <xf numFmtId="38" fontId="5" fillId="0" borderId="0" applyFont="0" applyFill="0" applyBorder="0" applyAlignment="0" applyProtection="0">
      <alignment vertical="center"/>
    </xf>
  </cellStyleXfs>
  <cellXfs count="412">
    <xf numFmtId="0" fontId="0" fillId="0" borderId="0" xfId="0">
      <alignment vertical="center"/>
    </xf>
    <xf numFmtId="0" fontId="0" fillId="4" borderId="0" xfId="0" applyFill="1">
      <alignment vertical="center"/>
    </xf>
    <xf numFmtId="0" fontId="0" fillId="2" borderId="0" xfId="0" applyFill="1">
      <alignment vertical="center"/>
    </xf>
    <xf numFmtId="0" fontId="15" fillId="4" borderId="0" xfId="0" applyFont="1" applyFill="1">
      <alignment vertical="center"/>
    </xf>
    <xf numFmtId="0" fontId="9" fillId="7" borderId="0" xfId="0" applyFont="1" applyFill="1">
      <alignment vertical="center"/>
    </xf>
    <xf numFmtId="0" fontId="16" fillId="7" borderId="0" xfId="0" applyFont="1" applyFill="1">
      <alignment vertical="center"/>
    </xf>
    <xf numFmtId="0" fontId="0" fillId="5" borderId="0" xfId="0" applyFill="1">
      <alignment vertical="center"/>
    </xf>
    <xf numFmtId="0" fontId="0" fillId="6" borderId="0" xfId="0" applyFill="1">
      <alignment vertical="center"/>
    </xf>
    <xf numFmtId="0" fontId="20" fillId="4" borderId="0" xfId="0" applyFont="1" applyFill="1">
      <alignment vertical="center"/>
    </xf>
    <xf numFmtId="0" fontId="13" fillId="0" borderId="0" xfId="0" applyFont="1" applyProtection="1">
      <alignment vertical="center"/>
      <protection locked="0"/>
    </xf>
    <xf numFmtId="0" fontId="13" fillId="0" borderId="0" xfId="0" applyFont="1" applyAlignment="1" applyProtection="1">
      <alignment vertical="center" wrapText="1"/>
      <protection locked="0"/>
    </xf>
    <xf numFmtId="0" fontId="22" fillId="0" borderId="0" xfId="3" applyFont="1"/>
    <xf numFmtId="0" fontId="13" fillId="0" borderId="0" xfId="3" applyFont="1" applyAlignment="1">
      <alignment horizontal="left" vertical="center"/>
    </xf>
    <xf numFmtId="0" fontId="14" fillId="0" borderId="0" xfId="3" applyFont="1" applyAlignment="1">
      <alignment horizontal="right" vertical="center"/>
    </xf>
    <xf numFmtId="0" fontId="13" fillId="0" borderId="0" xfId="3" applyFont="1"/>
    <xf numFmtId="0" fontId="14" fillId="0" borderId="53" xfId="3" applyFont="1" applyBorder="1" applyAlignment="1" applyProtection="1">
      <alignment vertical="center"/>
      <protection locked="0"/>
    </xf>
    <xf numFmtId="0" fontId="14" fillId="0" borderId="0" xfId="3" applyFont="1" applyAlignment="1">
      <alignment vertical="center"/>
    </xf>
    <xf numFmtId="0" fontId="14" fillId="9" borderId="0" xfId="17" applyFont="1" applyFill="1" applyAlignment="1">
      <alignment vertical="center" wrapText="1"/>
    </xf>
    <xf numFmtId="0" fontId="11" fillId="9" borderId="0" xfId="17" applyFont="1" applyFill="1">
      <alignment vertical="center"/>
    </xf>
    <xf numFmtId="0" fontId="14" fillId="9" borderId="0" xfId="17" applyFont="1" applyFill="1">
      <alignment vertical="center"/>
    </xf>
    <xf numFmtId="0" fontId="14" fillId="9" borderId="0" xfId="17" applyFont="1" applyFill="1" applyProtection="1">
      <alignment vertical="center"/>
      <protection locked="0"/>
    </xf>
    <xf numFmtId="0" fontId="14" fillId="9" borderId="0" xfId="17" applyFont="1" applyFill="1" applyAlignment="1">
      <alignment horizontal="center" vertical="center"/>
    </xf>
    <xf numFmtId="176" fontId="14" fillId="9" borderId="0" xfId="17" applyNumberFormat="1" applyFont="1" applyFill="1" applyAlignment="1">
      <alignment horizontal="center" vertical="center"/>
    </xf>
    <xf numFmtId="0" fontId="14" fillId="0" borderId="0" xfId="17" applyFont="1" applyAlignment="1">
      <alignment horizontal="center" vertical="center" wrapText="1"/>
    </xf>
    <xf numFmtId="0" fontId="11" fillId="0" borderId="0" xfId="17" applyFont="1">
      <alignment vertical="center"/>
    </xf>
    <xf numFmtId="0" fontId="14" fillId="0" borderId="0" xfId="17" applyFont="1">
      <alignment vertical="center"/>
    </xf>
    <xf numFmtId="0" fontId="14" fillId="9" borderId="8" xfId="17" applyFont="1" applyFill="1" applyBorder="1" applyAlignment="1" applyProtection="1">
      <alignment horizontal="center" vertical="center"/>
      <protection locked="0"/>
    </xf>
    <xf numFmtId="0" fontId="14" fillId="0" borderId="0" xfId="17" applyFont="1" applyAlignment="1">
      <alignment horizontal="center" vertical="center"/>
    </xf>
    <xf numFmtId="177" fontId="12" fillId="0" borderId="0" xfId="16" applyNumberFormat="1" applyFont="1" applyFill="1" applyBorder="1" applyAlignment="1">
      <alignment horizontal="center" vertical="center" shrinkToFit="1"/>
    </xf>
    <xf numFmtId="176" fontId="14" fillId="0" borderId="0" xfId="16" applyNumberFormat="1" applyFont="1" applyFill="1" applyBorder="1" applyAlignment="1" applyProtection="1">
      <alignment horizontal="center" vertical="center" wrapText="1" shrinkToFit="1"/>
    </xf>
    <xf numFmtId="38" fontId="14" fillId="0" borderId="0" xfId="16" applyFont="1" applyFill="1" applyBorder="1" applyAlignment="1" applyProtection="1">
      <alignment horizontal="center" vertical="center" wrapText="1" shrinkToFit="1"/>
    </xf>
    <xf numFmtId="38" fontId="14" fillId="0" borderId="0" xfId="16" applyFont="1" applyFill="1" applyBorder="1" applyAlignment="1" applyProtection="1">
      <alignment horizontal="center" vertical="center" wrapText="1" shrinkToFit="1"/>
      <protection locked="0"/>
    </xf>
    <xf numFmtId="0" fontId="13" fillId="0" borderId="57" xfId="3" applyFont="1" applyBorder="1"/>
    <xf numFmtId="38" fontId="14" fillId="0" borderId="0" xfId="19" applyFont="1" applyBorder="1" applyAlignment="1">
      <alignment horizontal="center" vertical="center"/>
    </xf>
    <xf numFmtId="38" fontId="13" fillId="0" borderId="0" xfId="19" applyFont="1" applyAlignment="1">
      <alignment horizontal="center"/>
    </xf>
    <xf numFmtId="38" fontId="14" fillId="3" borderId="45" xfId="19" applyFont="1" applyFill="1" applyBorder="1" applyAlignment="1">
      <alignment horizontal="center" vertical="center"/>
    </xf>
    <xf numFmtId="38" fontId="14" fillId="0" borderId="65" xfId="19" applyFont="1" applyBorder="1" applyAlignment="1">
      <alignment horizontal="center" vertical="center"/>
    </xf>
    <xf numFmtId="0" fontId="14" fillId="0" borderId="68" xfId="3" applyFont="1" applyBorder="1" applyAlignment="1" applyProtection="1">
      <alignment vertical="center"/>
      <protection locked="0"/>
    </xf>
    <xf numFmtId="38" fontId="12" fillId="0" borderId="0" xfId="16" applyFont="1" applyFill="1" applyBorder="1" applyAlignment="1">
      <alignment horizontal="center" vertical="center" shrinkToFit="1"/>
    </xf>
    <xf numFmtId="38" fontId="12" fillId="0" borderId="0" xfId="19" applyFont="1" applyFill="1" applyBorder="1" applyAlignment="1">
      <alignment horizontal="center" vertical="center" shrinkToFit="1"/>
    </xf>
    <xf numFmtId="0" fontId="23" fillId="0" borderId="0" xfId="3" applyFont="1" applyAlignment="1">
      <alignment vertical="center" wrapText="1"/>
    </xf>
    <xf numFmtId="0" fontId="14" fillId="3" borderId="46" xfId="3" applyFont="1" applyFill="1" applyBorder="1" applyAlignment="1">
      <alignment horizontal="center" vertical="center"/>
    </xf>
    <xf numFmtId="38" fontId="14" fillId="0" borderId="63" xfId="3" applyNumberFormat="1" applyFont="1" applyBorder="1" applyAlignment="1">
      <alignment horizontal="center" vertical="center"/>
    </xf>
    <xf numFmtId="38" fontId="14" fillId="3" borderId="71" xfId="19" applyFont="1" applyFill="1" applyBorder="1" applyAlignment="1">
      <alignment horizontal="center" vertical="center"/>
    </xf>
    <xf numFmtId="38" fontId="14" fillId="0" borderId="0" xfId="3" applyNumberFormat="1" applyFont="1" applyAlignment="1">
      <alignment horizontal="center" vertical="center"/>
    </xf>
    <xf numFmtId="38" fontId="13" fillId="0" borderId="0" xfId="3" applyNumberFormat="1" applyFont="1" applyAlignment="1">
      <alignment horizontal="left" vertical="center"/>
    </xf>
    <xf numFmtId="0" fontId="13" fillId="0" borderId="0" xfId="3" applyFont="1" applyAlignment="1">
      <alignment horizontal="center" vertical="center"/>
    </xf>
    <xf numFmtId="0" fontId="11" fillId="3" borderId="59" xfId="3" applyFont="1" applyFill="1" applyBorder="1" applyAlignment="1">
      <alignment horizontal="center" vertical="center"/>
    </xf>
    <xf numFmtId="38" fontId="11" fillId="3" borderId="64" xfId="19" applyFont="1" applyFill="1" applyBorder="1" applyAlignment="1">
      <alignment horizontal="center" vertical="center"/>
    </xf>
    <xf numFmtId="0" fontId="14" fillId="0" borderId="0" xfId="3" applyFont="1" applyAlignment="1">
      <alignment horizontal="left" vertical="center"/>
    </xf>
    <xf numFmtId="0" fontId="13" fillId="0" borderId="0" xfId="3" applyFont="1" applyAlignment="1">
      <alignment horizontal="center"/>
    </xf>
    <xf numFmtId="0" fontId="14" fillId="0" borderId="51" xfId="3" applyFont="1" applyBorder="1" applyAlignment="1">
      <alignment horizontal="left" vertical="center"/>
    </xf>
    <xf numFmtId="0" fontId="14" fillId="0" borderId="52" xfId="3" applyFont="1" applyBorder="1" applyAlignment="1">
      <alignment horizontal="left" vertical="center"/>
    </xf>
    <xf numFmtId="0" fontId="14" fillId="0" borderId="0" xfId="3" applyFont="1" applyAlignment="1">
      <alignment horizontal="center" vertical="center"/>
    </xf>
    <xf numFmtId="0" fontId="14" fillId="0" borderId="0" xfId="0" applyFont="1">
      <alignment vertical="center"/>
    </xf>
    <xf numFmtId="0" fontId="30" fillId="0" borderId="0" xfId="0" applyFont="1" applyProtection="1">
      <alignment vertical="center"/>
      <protection locked="0"/>
    </xf>
    <xf numFmtId="0" fontId="31" fillId="0" borderId="0" xfId="13" applyFont="1" applyAlignment="1">
      <alignment horizontal="left" vertical="top"/>
    </xf>
    <xf numFmtId="0" fontId="31" fillId="0" borderId="0" xfId="13" applyFont="1" applyAlignment="1">
      <alignment vertical="center"/>
    </xf>
    <xf numFmtId="0" fontId="31" fillId="8" borderId="0" xfId="13" applyFont="1" applyFill="1" applyAlignment="1">
      <alignment horizontal="left" vertical="top"/>
    </xf>
    <xf numFmtId="0" fontId="14" fillId="9" borderId="0" xfId="17" applyFont="1" applyFill="1" applyAlignment="1" applyProtection="1">
      <alignment horizontal="right" vertical="center"/>
    </xf>
    <xf numFmtId="0" fontId="14" fillId="0" borderId="0" xfId="17" applyFont="1" applyFill="1">
      <alignment vertical="center"/>
    </xf>
    <xf numFmtId="0" fontId="11" fillId="9" borderId="0" xfId="17" applyFont="1" applyFill="1" applyAlignment="1">
      <alignment vertical="center"/>
    </xf>
    <xf numFmtId="38" fontId="14" fillId="9" borderId="0" xfId="19" applyFont="1" applyFill="1">
      <alignment vertical="center"/>
    </xf>
    <xf numFmtId="38" fontId="14" fillId="9" borderId="0" xfId="19" applyFont="1" applyFill="1" applyAlignment="1">
      <alignment horizontal="center" vertical="center"/>
    </xf>
    <xf numFmtId="38" fontId="11" fillId="9" borderId="0" xfId="19" applyFont="1" applyFill="1" applyAlignment="1">
      <alignment vertical="center"/>
    </xf>
    <xf numFmtId="38" fontId="14" fillId="0" borderId="0" xfId="19" applyFont="1">
      <alignment vertical="center"/>
    </xf>
    <xf numFmtId="38" fontId="14" fillId="10" borderId="8" xfId="16" applyFont="1" applyFill="1" applyBorder="1" applyAlignment="1" applyProtection="1">
      <alignment horizontal="right" vertical="center" wrapText="1" shrinkToFit="1"/>
      <protection locked="0"/>
    </xf>
    <xf numFmtId="38" fontId="14" fillId="0" borderId="1" xfId="19" applyFont="1" applyBorder="1" applyAlignment="1" applyProtection="1">
      <alignment horizontal="right" vertical="center" wrapText="1"/>
      <protection locked="0"/>
    </xf>
    <xf numFmtId="0" fontId="14" fillId="0" borderId="8" xfId="17" applyFont="1" applyFill="1" applyBorder="1" applyAlignment="1" applyProtection="1">
      <alignment horizontal="center" vertical="center" wrapText="1" shrinkToFit="1"/>
    </xf>
    <xf numFmtId="38" fontId="14" fillId="0" borderId="18" xfId="16" applyFont="1" applyFill="1" applyBorder="1" applyAlignment="1" applyProtection="1">
      <alignment horizontal="right" vertical="center" wrapText="1" shrinkToFit="1"/>
    </xf>
    <xf numFmtId="38" fontId="14" fillId="10" borderId="1" xfId="16" applyFont="1" applyFill="1" applyBorder="1" applyAlignment="1" applyProtection="1">
      <alignment horizontal="right" vertical="center" wrapText="1" shrinkToFit="1"/>
      <protection locked="0"/>
    </xf>
    <xf numFmtId="38" fontId="14" fillId="0" borderId="1" xfId="19" applyFont="1" applyBorder="1" applyAlignment="1" applyProtection="1">
      <alignment vertical="center" wrapText="1"/>
      <protection locked="0"/>
    </xf>
    <xf numFmtId="38" fontId="14" fillId="10" borderId="8" xfId="16" applyFont="1" applyFill="1" applyBorder="1" applyAlignment="1" applyProtection="1">
      <alignment vertical="center" wrapText="1" shrinkToFit="1"/>
      <protection locked="0"/>
    </xf>
    <xf numFmtId="0" fontId="14" fillId="0" borderId="8" xfId="17" applyFont="1" applyBorder="1" applyAlignment="1" applyProtection="1">
      <alignment vertical="center" wrapText="1"/>
      <protection locked="0"/>
    </xf>
    <xf numFmtId="56" fontId="14" fillId="0" borderId="8" xfId="17" quotePrefix="1" applyNumberFormat="1" applyFont="1" applyBorder="1" applyAlignment="1" applyProtection="1">
      <alignment horizontal="center" vertical="center" wrapText="1"/>
      <protection locked="0"/>
    </xf>
    <xf numFmtId="0" fontId="14" fillId="0" borderId="8" xfId="17" quotePrefix="1" applyFont="1" applyBorder="1" applyAlignment="1" applyProtection="1">
      <alignment horizontal="center" vertical="center" wrapText="1"/>
      <protection locked="0"/>
    </xf>
    <xf numFmtId="0" fontId="14" fillId="0" borderId="8" xfId="17" applyFont="1" applyBorder="1" applyAlignment="1" applyProtection="1">
      <alignment horizontal="left" vertical="center" wrapText="1"/>
      <protection locked="0"/>
    </xf>
    <xf numFmtId="0" fontId="14" fillId="0" borderId="1" xfId="17" applyFont="1" applyBorder="1" applyAlignment="1" applyProtection="1">
      <alignment horizontal="left" vertical="center" wrapText="1"/>
      <protection locked="0"/>
    </xf>
    <xf numFmtId="0" fontId="12" fillId="0" borderId="0" xfId="0" applyFont="1" applyAlignment="1">
      <alignment horizontal="left" vertical="top"/>
    </xf>
    <xf numFmtId="0" fontId="31" fillId="8" borderId="0" xfId="13" applyFont="1" applyFill="1" applyAlignment="1">
      <alignment vertical="center"/>
    </xf>
    <xf numFmtId="0" fontId="32" fillId="3" borderId="8" xfId="13" applyFont="1" applyFill="1" applyBorder="1" applyAlignment="1">
      <alignment horizontal="center" vertical="center" wrapText="1"/>
    </xf>
    <xf numFmtId="0" fontId="31" fillId="3" borderId="8" xfId="13" applyFont="1" applyFill="1" applyBorder="1" applyAlignment="1">
      <alignment vertical="center" wrapText="1"/>
    </xf>
    <xf numFmtId="0" fontId="33" fillId="3" borderId="8" xfId="13" applyFont="1" applyFill="1" applyBorder="1" applyAlignment="1">
      <alignment vertical="center" wrapText="1"/>
    </xf>
    <xf numFmtId="0" fontId="35" fillId="0" borderId="0" xfId="0" applyFont="1">
      <alignment vertical="center"/>
    </xf>
    <xf numFmtId="0" fontId="12" fillId="0" borderId="0" xfId="0" applyFont="1" applyAlignment="1">
      <alignment horizontal="left" vertical="center"/>
    </xf>
    <xf numFmtId="0" fontId="28" fillId="3" borderId="0" xfId="0" applyFont="1" applyFill="1" applyBorder="1" applyAlignment="1">
      <alignment vertical="center"/>
    </xf>
    <xf numFmtId="0" fontId="11" fillId="3" borderId="0" xfId="0" applyFont="1" applyFill="1" applyBorder="1" applyAlignment="1">
      <alignment vertical="center" wrapText="1"/>
    </xf>
    <xf numFmtId="0" fontId="14" fillId="0" borderId="75" xfId="0" applyFont="1" applyBorder="1" applyAlignment="1" applyProtection="1">
      <alignment vertical="center" wrapText="1"/>
      <protection locked="0"/>
    </xf>
    <xf numFmtId="0" fontId="12" fillId="0" borderId="0" xfId="0" applyFont="1" applyBorder="1" applyAlignment="1">
      <alignment horizontal="left" vertical="top"/>
    </xf>
    <xf numFmtId="0" fontId="28" fillId="0" borderId="75" xfId="0" applyFont="1" applyFill="1" applyBorder="1" applyAlignment="1">
      <alignment vertical="center"/>
    </xf>
    <xf numFmtId="0" fontId="11" fillId="0" borderId="75" xfId="0" applyFont="1" applyFill="1" applyBorder="1" applyAlignment="1">
      <alignment vertical="center" wrapText="1"/>
    </xf>
    <xf numFmtId="0" fontId="23" fillId="0" borderId="85" xfId="3" applyFont="1" applyBorder="1" applyAlignment="1">
      <alignment vertical="center" wrapText="1"/>
    </xf>
    <xf numFmtId="0" fontId="25" fillId="0" borderId="86" xfId="13" applyFont="1" applyBorder="1" applyAlignment="1">
      <alignment horizontal="left" vertical="center" wrapText="1"/>
    </xf>
    <xf numFmtId="0" fontId="25" fillId="0" borderId="21" xfId="13" applyFont="1" applyFill="1" applyBorder="1" applyAlignment="1">
      <alignment horizontal="left" vertical="center" wrapText="1"/>
    </xf>
    <xf numFmtId="0" fontId="25" fillId="0" borderId="21" xfId="13" applyFont="1" applyBorder="1" applyAlignment="1">
      <alignment horizontal="left" vertical="center" wrapText="1"/>
    </xf>
    <xf numFmtId="0" fontId="14" fillId="0" borderId="1" xfId="17" applyFont="1" applyBorder="1" applyAlignment="1" applyProtection="1">
      <alignment horizontal="right" vertical="center" wrapText="1"/>
      <protection locked="0"/>
    </xf>
    <xf numFmtId="0" fontId="14" fillId="0" borderId="1" xfId="17" applyFont="1" applyBorder="1" applyAlignment="1" applyProtection="1">
      <alignment horizontal="center" vertical="center" wrapText="1"/>
      <protection locked="0"/>
    </xf>
    <xf numFmtId="38" fontId="14" fillId="0" borderId="1" xfId="16" applyFont="1" applyFill="1" applyBorder="1" applyAlignment="1" applyProtection="1">
      <alignment horizontal="center" vertical="center" wrapText="1"/>
      <protection locked="0"/>
    </xf>
    <xf numFmtId="0" fontId="14" fillId="0" borderId="8" xfId="17" applyFont="1" applyBorder="1" applyAlignment="1" applyProtection="1">
      <alignment horizontal="center" vertical="center" wrapText="1"/>
      <protection locked="0"/>
    </xf>
    <xf numFmtId="38" fontId="14" fillId="0" borderId="8" xfId="16" applyFont="1" applyFill="1" applyBorder="1" applyAlignment="1" applyProtection="1">
      <alignment horizontal="center" vertical="center" wrapText="1"/>
      <protection locked="0"/>
    </xf>
    <xf numFmtId="0" fontId="37" fillId="0" borderId="50" xfId="3" applyFont="1" applyBorder="1" applyAlignment="1" applyProtection="1">
      <alignment vertical="center" wrapText="1"/>
      <protection locked="0"/>
    </xf>
    <xf numFmtId="38" fontId="14" fillId="0" borderId="91" xfId="16" applyFont="1" applyFill="1" applyBorder="1" applyAlignment="1" applyProtection="1">
      <alignment horizontal="right" vertical="center" wrapText="1" shrinkToFit="1"/>
    </xf>
    <xf numFmtId="0" fontId="14" fillId="0" borderId="0" xfId="17" applyFont="1" applyFill="1" applyAlignment="1">
      <alignment horizontal="center" vertical="center" wrapText="1" shrinkToFit="1"/>
    </xf>
    <xf numFmtId="0" fontId="14" fillId="0" borderId="0" xfId="17" applyFont="1" applyFill="1" applyAlignment="1">
      <alignment horizontal="center" vertical="center"/>
    </xf>
    <xf numFmtId="0" fontId="14" fillId="0" borderId="8" xfId="15" applyFont="1" applyBorder="1" applyAlignment="1">
      <alignment horizontal="left" vertical="center" wrapText="1" shrinkToFit="1"/>
    </xf>
    <xf numFmtId="0" fontId="0" fillId="0" borderId="0" xfId="0" applyAlignment="1">
      <alignment vertical="center" wrapText="1"/>
    </xf>
    <xf numFmtId="0" fontId="13" fillId="0" borderId="22" xfId="15" applyFont="1" applyBorder="1" applyAlignment="1">
      <alignment horizontal="center" vertical="center" wrapText="1"/>
    </xf>
    <xf numFmtId="0" fontId="13" fillId="0" borderId="23" xfId="15" applyFont="1" applyBorder="1" applyAlignment="1">
      <alignment horizontal="center" vertical="center" wrapText="1"/>
    </xf>
    <xf numFmtId="0" fontId="13" fillId="0" borderId="24" xfId="15" applyFont="1" applyBorder="1" applyAlignment="1">
      <alignment horizontal="center" vertical="center" wrapText="1"/>
    </xf>
    <xf numFmtId="0" fontId="13" fillId="0" borderId="26" xfId="15" applyFont="1" applyBorder="1" applyAlignment="1">
      <alignment horizontal="center" vertical="center" wrapText="1"/>
    </xf>
    <xf numFmtId="0" fontId="13" fillId="0" borderId="27" xfId="15" applyFont="1" applyBorder="1" applyAlignment="1">
      <alignment horizontal="center" vertical="center" wrapText="1"/>
    </xf>
    <xf numFmtId="0" fontId="13" fillId="0" borderId="28" xfId="15" applyFont="1" applyBorder="1" applyAlignment="1">
      <alignment horizontal="center" vertical="center" wrapText="1"/>
    </xf>
    <xf numFmtId="0" fontId="13" fillId="0" borderId="37" xfId="15" applyFont="1" applyBorder="1" applyAlignment="1">
      <alignment horizontal="center" vertical="top" wrapText="1"/>
    </xf>
    <xf numFmtId="0" fontId="13" fillId="0" borderId="38" xfId="15" applyFont="1" applyBorder="1" applyAlignment="1">
      <alignment horizontal="center" vertical="top" wrapText="1"/>
    </xf>
    <xf numFmtId="0" fontId="13" fillId="0" borderId="38" xfId="15" applyFont="1" applyBorder="1" applyAlignment="1">
      <alignment horizontal="center" vertical="center" wrapText="1"/>
    </xf>
    <xf numFmtId="0" fontId="34" fillId="0" borderId="33" xfId="15" applyFont="1" applyFill="1" applyBorder="1" applyAlignment="1">
      <alignment horizontal="center" vertical="center" wrapText="1"/>
    </xf>
    <xf numFmtId="0" fontId="13" fillId="0" borderId="33" xfId="15" applyFont="1" applyBorder="1" applyAlignment="1">
      <alignment horizontal="center" vertical="center" wrapText="1"/>
    </xf>
    <xf numFmtId="0" fontId="13" fillId="11" borderId="39" xfId="15" applyFont="1" applyFill="1" applyBorder="1" applyAlignment="1">
      <alignment horizontal="center" vertical="center" wrapText="1"/>
    </xf>
    <xf numFmtId="0" fontId="13" fillId="0" borderId="39" xfId="15" applyFont="1" applyBorder="1" applyAlignment="1">
      <alignment horizontal="center" vertical="center" wrapText="1"/>
    </xf>
    <xf numFmtId="0" fontId="13" fillId="0" borderId="37" xfId="15" applyFont="1" applyBorder="1" applyAlignment="1">
      <alignment horizontal="center" vertical="center" wrapText="1"/>
    </xf>
    <xf numFmtId="0" fontId="13" fillId="0" borderId="32" xfId="15" applyFont="1" applyBorder="1" applyAlignment="1">
      <alignment horizontal="center" vertical="center" wrapText="1"/>
    </xf>
    <xf numFmtId="0" fontId="13" fillId="0" borderId="34" xfId="15" applyFont="1" applyBorder="1" applyAlignment="1">
      <alignment horizontal="center" vertical="center" wrapText="1"/>
    </xf>
    <xf numFmtId="0" fontId="13" fillId="0" borderId="36" xfId="15" applyFont="1" applyBorder="1" applyAlignment="1">
      <alignment horizontal="center" vertical="center" wrapText="1"/>
    </xf>
    <xf numFmtId="0" fontId="13" fillId="0" borderId="12" xfId="15" applyFont="1" applyBorder="1" applyAlignment="1">
      <alignment horizontal="center" vertical="center" wrapText="1"/>
    </xf>
    <xf numFmtId="0" fontId="13" fillId="0" borderId="35" xfId="15" applyFont="1" applyBorder="1" applyAlignment="1">
      <alignment horizontal="center" vertical="center" wrapText="1"/>
    </xf>
    <xf numFmtId="0" fontId="13" fillId="0" borderId="95" xfId="15" applyFont="1" applyBorder="1" applyAlignment="1">
      <alignment horizontal="center" vertical="center" wrapText="1"/>
    </xf>
    <xf numFmtId="0" fontId="13" fillId="0" borderId="30" xfId="15" applyFont="1" applyBorder="1" applyAlignment="1">
      <alignment horizontal="center" vertical="center" wrapText="1"/>
    </xf>
    <xf numFmtId="0" fontId="13" fillId="0" borderId="31" xfId="15" applyFont="1" applyBorder="1" applyAlignment="1">
      <alignment horizontal="center" vertical="center" wrapText="1"/>
    </xf>
    <xf numFmtId="0" fontId="13" fillId="0" borderId="41" xfId="15" applyFont="1" applyBorder="1" applyAlignment="1">
      <alignment horizontal="center" vertical="center" wrapText="1"/>
    </xf>
    <xf numFmtId="0" fontId="13" fillId="0" borderId="20" xfId="15" applyFont="1" applyBorder="1" applyAlignment="1">
      <alignment horizontal="center" vertical="center" wrapText="1"/>
    </xf>
    <xf numFmtId="0" fontId="13" fillId="0" borderId="0" xfId="15" applyFont="1" applyAlignment="1">
      <alignment wrapText="1"/>
    </xf>
    <xf numFmtId="0" fontId="13" fillId="0" borderId="0" xfId="15" applyFont="1" applyAlignment="1">
      <alignment vertical="center" wrapText="1"/>
    </xf>
    <xf numFmtId="0" fontId="38" fillId="11" borderId="33" xfId="15" applyFont="1" applyFill="1" applyBorder="1" applyAlignment="1">
      <alignment horizontal="center" vertical="center" wrapText="1"/>
    </xf>
    <xf numFmtId="0" fontId="38" fillId="12" borderId="33" xfId="15" applyFont="1" applyFill="1" applyBorder="1" applyAlignment="1">
      <alignment horizontal="center" vertical="center" wrapText="1"/>
    </xf>
    <xf numFmtId="0" fontId="38" fillId="0" borderId="33" xfId="15" applyFont="1" applyBorder="1" applyAlignment="1">
      <alignment horizontal="center" vertical="center" wrapText="1"/>
    </xf>
    <xf numFmtId="0" fontId="38" fillId="8" borderId="38" xfId="15" applyFont="1" applyFill="1" applyBorder="1" applyAlignment="1">
      <alignment horizontal="center" vertical="center" wrapText="1"/>
    </xf>
    <xf numFmtId="0" fontId="38" fillId="0" borderId="38" xfId="15" applyFont="1" applyBorder="1" applyAlignment="1">
      <alignment horizontal="center" vertical="center" wrapText="1"/>
    </xf>
    <xf numFmtId="0" fontId="39" fillId="0" borderId="38" xfId="15" applyFont="1" applyBorder="1" applyAlignment="1">
      <alignment horizontal="center" vertical="center" wrapText="1"/>
    </xf>
    <xf numFmtId="0" fontId="38" fillId="0" borderId="32" xfId="15" applyFont="1" applyBorder="1" applyAlignment="1">
      <alignment horizontal="center" vertical="center" wrapText="1"/>
    </xf>
    <xf numFmtId="0" fontId="40" fillId="0" borderId="33" xfId="15" applyFont="1" applyFill="1" applyBorder="1" applyAlignment="1">
      <alignment horizontal="center" vertical="center" wrapText="1"/>
    </xf>
    <xf numFmtId="0" fontId="38" fillId="0" borderId="36" xfId="15" applyFont="1" applyBorder="1" applyAlignment="1">
      <alignment horizontal="center" vertical="center" wrapText="1"/>
    </xf>
    <xf numFmtId="0" fontId="38" fillId="0" borderId="37" xfId="15" applyFont="1" applyBorder="1" applyAlignment="1">
      <alignment horizontal="center" vertical="center" wrapText="1"/>
    </xf>
    <xf numFmtId="0" fontId="38" fillId="0" borderId="39" xfId="15" applyFont="1" applyBorder="1" applyAlignment="1">
      <alignment horizontal="center" vertical="center" wrapText="1"/>
    </xf>
    <xf numFmtId="0" fontId="38" fillId="0" borderId="34" xfId="15" applyFont="1" applyBorder="1" applyAlignment="1">
      <alignment horizontal="center" vertical="center" wrapText="1"/>
    </xf>
    <xf numFmtId="0" fontId="38" fillId="0" borderId="12" xfId="15" applyFont="1" applyBorder="1" applyAlignment="1">
      <alignment horizontal="center" vertical="center" wrapText="1"/>
    </xf>
    <xf numFmtId="0" fontId="38" fillId="11" borderId="39" xfId="15" applyFont="1" applyFill="1" applyBorder="1" applyAlignment="1">
      <alignment horizontal="center" vertical="center" wrapText="1"/>
    </xf>
    <xf numFmtId="0" fontId="38" fillId="11" borderId="30" xfId="15" applyFont="1" applyFill="1" applyBorder="1" applyAlignment="1">
      <alignment horizontal="center" vertical="center" wrapText="1"/>
    </xf>
    <xf numFmtId="0" fontId="38" fillId="0" borderId="30" xfId="15" applyFont="1" applyBorder="1" applyAlignment="1">
      <alignment horizontal="center" vertical="center" wrapText="1"/>
    </xf>
    <xf numFmtId="0" fontId="38" fillId="0" borderId="31" xfId="15" applyFont="1" applyBorder="1" applyAlignment="1">
      <alignment horizontal="center" vertical="center" wrapText="1"/>
    </xf>
    <xf numFmtId="0" fontId="38" fillId="0" borderId="29" xfId="15" applyFont="1" applyFill="1" applyBorder="1" applyAlignment="1">
      <alignment horizontal="center" vertical="center" wrapText="1"/>
    </xf>
    <xf numFmtId="0" fontId="38" fillId="11" borderId="90" xfId="15" applyFont="1" applyFill="1" applyBorder="1" applyAlignment="1">
      <alignment horizontal="center" vertical="center" wrapText="1"/>
    </xf>
    <xf numFmtId="0" fontId="38" fillId="0" borderId="30" xfId="15" applyFont="1" applyFill="1" applyBorder="1" applyAlignment="1">
      <alignment horizontal="center" vertical="center" wrapText="1"/>
    </xf>
    <xf numFmtId="0" fontId="38" fillId="0" borderId="31" xfId="15" applyFont="1" applyFill="1" applyBorder="1" applyAlignment="1">
      <alignment horizontal="center" vertical="center" wrapText="1"/>
    </xf>
    <xf numFmtId="0" fontId="38" fillId="0" borderId="29" xfId="15" applyFont="1" applyBorder="1" applyAlignment="1">
      <alignment horizontal="center" vertical="center" wrapText="1"/>
    </xf>
    <xf numFmtId="0" fontId="38" fillId="0" borderId="33" xfId="15" applyFont="1" applyFill="1" applyBorder="1" applyAlignment="1">
      <alignment horizontal="center" vertical="center" wrapText="1"/>
    </xf>
    <xf numFmtId="0" fontId="38" fillId="0" borderId="87" xfId="15" applyFont="1" applyBorder="1" applyAlignment="1">
      <alignment horizontal="center" vertical="center" wrapText="1"/>
    </xf>
    <xf numFmtId="0" fontId="41" fillId="11" borderId="33" xfId="15" applyFont="1" applyFill="1" applyBorder="1" applyAlignment="1">
      <alignment horizontal="center" vertical="center" wrapText="1"/>
    </xf>
    <xf numFmtId="0" fontId="38" fillId="0" borderId="34" xfId="15" applyFont="1" applyFill="1" applyBorder="1" applyAlignment="1">
      <alignment horizontal="center" vertical="center" wrapText="1"/>
    </xf>
    <xf numFmtId="0" fontId="38" fillId="0" borderId="35" xfId="15" applyFont="1" applyBorder="1" applyAlignment="1">
      <alignment horizontal="center" vertical="center" wrapText="1"/>
    </xf>
    <xf numFmtId="0" fontId="38" fillId="0" borderId="36" xfId="15" applyFont="1" applyFill="1" applyBorder="1" applyAlignment="1">
      <alignment horizontal="center" vertical="center" wrapText="1"/>
    </xf>
    <xf numFmtId="0" fontId="38" fillId="0" borderId="12" xfId="15" applyFont="1" applyFill="1" applyBorder="1" applyAlignment="1">
      <alignment horizontal="center" vertical="center" wrapText="1"/>
    </xf>
    <xf numFmtId="0" fontId="38" fillId="0" borderId="96" xfId="15" applyFont="1" applyBorder="1" applyAlignment="1">
      <alignment horizontal="center" vertical="center" wrapText="1"/>
    </xf>
    <xf numFmtId="0" fontId="38" fillId="11" borderId="36" xfId="15" applyFont="1" applyFill="1" applyBorder="1" applyAlignment="1">
      <alignment horizontal="center" vertical="center" wrapText="1"/>
    </xf>
    <xf numFmtId="0" fontId="38" fillId="12" borderId="36" xfId="15" applyFont="1" applyFill="1" applyBorder="1" applyAlignment="1">
      <alignment horizontal="center" vertical="center" wrapText="1"/>
    </xf>
    <xf numFmtId="0" fontId="38" fillId="0" borderId="40" xfId="15" applyFont="1" applyBorder="1" applyAlignment="1">
      <alignment horizontal="center" vertical="center" wrapText="1"/>
    </xf>
    <xf numFmtId="0" fontId="38" fillId="0" borderId="41" xfId="15" applyFont="1" applyBorder="1" applyAlignment="1">
      <alignment horizontal="center" vertical="center" wrapText="1"/>
    </xf>
    <xf numFmtId="0" fontId="41" fillId="0" borderId="41" xfId="15" applyFont="1" applyFill="1" applyBorder="1" applyAlignment="1">
      <alignment horizontal="center" vertical="center" wrapText="1"/>
    </xf>
    <xf numFmtId="0" fontId="38" fillId="0" borderId="41" xfId="15" applyFont="1" applyFill="1" applyBorder="1" applyAlignment="1">
      <alignment horizontal="center" vertical="center" wrapText="1"/>
    </xf>
    <xf numFmtId="0" fontId="38" fillId="0" borderId="20" xfId="15" applyFont="1" applyBorder="1" applyAlignment="1">
      <alignment horizontal="center" vertical="center" wrapText="1"/>
    </xf>
    <xf numFmtId="0" fontId="38" fillId="0" borderId="89" xfId="15" applyFont="1" applyBorder="1" applyAlignment="1">
      <alignment horizontal="center" vertical="center" wrapText="1"/>
    </xf>
    <xf numFmtId="0" fontId="38" fillId="11" borderId="41" xfId="15" applyFont="1" applyFill="1" applyBorder="1" applyAlignment="1">
      <alignment horizontal="center" vertical="center" wrapText="1"/>
    </xf>
    <xf numFmtId="0" fontId="41" fillId="11" borderId="41" xfId="15" applyFont="1" applyFill="1" applyBorder="1" applyAlignment="1">
      <alignment horizontal="center" vertical="center" wrapText="1"/>
    </xf>
    <xf numFmtId="0" fontId="38" fillId="0" borderId="38" xfId="15" applyFont="1" applyFill="1" applyBorder="1" applyAlignment="1">
      <alignment horizontal="center" vertical="center" wrapText="1"/>
    </xf>
    <xf numFmtId="0" fontId="38" fillId="0" borderId="88" xfId="15" applyFont="1" applyBorder="1" applyAlignment="1">
      <alignment horizontal="center" vertical="center" wrapText="1"/>
    </xf>
    <xf numFmtId="0" fontId="38" fillId="0" borderId="32" xfId="15" applyFont="1" applyFill="1" applyBorder="1" applyAlignment="1">
      <alignment horizontal="center" vertical="center" wrapText="1"/>
    </xf>
    <xf numFmtId="0" fontId="38" fillId="11" borderId="87" xfId="15" applyFont="1" applyFill="1" applyBorder="1" applyAlignment="1">
      <alignment horizontal="center" vertical="center" wrapText="1"/>
    </xf>
    <xf numFmtId="0" fontId="38" fillId="0" borderId="32" xfId="15" applyFont="1" applyBorder="1" applyAlignment="1">
      <alignment horizontal="center" vertical="top" wrapText="1"/>
    </xf>
    <xf numFmtId="0" fontId="38" fillId="0" borderId="33" xfId="15" applyFont="1" applyBorder="1" applyAlignment="1">
      <alignment horizontal="center" vertical="top" wrapText="1"/>
    </xf>
    <xf numFmtId="0" fontId="38" fillId="0" borderId="34" xfId="15" applyFont="1" applyBorder="1" applyAlignment="1">
      <alignment horizontal="center" vertical="top" wrapText="1"/>
    </xf>
    <xf numFmtId="0" fontId="42" fillId="0" borderId="32" xfId="0" applyFont="1" applyBorder="1" applyAlignment="1">
      <alignment vertical="center" wrapText="1"/>
    </xf>
    <xf numFmtId="0" fontId="38" fillId="12" borderId="87" xfId="15" applyFont="1" applyFill="1" applyBorder="1" applyAlignment="1">
      <alignment horizontal="center" vertical="center" wrapText="1"/>
    </xf>
    <xf numFmtId="0" fontId="42" fillId="0" borderId="87" xfId="0" applyFont="1" applyBorder="1" applyAlignment="1">
      <alignment vertical="center" wrapText="1"/>
    </xf>
    <xf numFmtId="0" fontId="42" fillId="11" borderId="0" xfId="0" applyFont="1" applyFill="1" applyAlignment="1">
      <alignment horizontal="center" vertical="center" wrapText="1"/>
    </xf>
    <xf numFmtId="0" fontId="12" fillId="0" borderId="8" xfId="0" applyFont="1" applyFill="1" applyBorder="1" applyAlignment="1" applyProtection="1">
      <alignment vertical="center" wrapText="1"/>
      <protection locked="0"/>
    </xf>
    <xf numFmtId="0" fontId="12" fillId="3" borderId="8" xfId="0" applyFont="1" applyFill="1" applyBorder="1" applyAlignment="1" applyProtection="1">
      <alignment horizontal="center" vertical="center" wrapText="1"/>
      <protection locked="0"/>
    </xf>
    <xf numFmtId="0" fontId="14" fillId="0" borderId="8" xfId="17" applyFont="1" applyFill="1" applyBorder="1" applyAlignment="1" applyProtection="1">
      <alignment horizontal="center" vertical="center" wrapText="1"/>
      <protection locked="0"/>
    </xf>
    <xf numFmtId="0" fontId="14" fillId="0" borderId="1" xfId="17" applyFont="1" applyFill="1" applyBorder="1" applyAlignment="1" applyProtection="1">
      <alignment horizontal="left" vertical="center" wrapText="1" shrinkToFit="1"/>
      <protection locked="0"/>
    </xf>
    <xf numFmtId="0" fontId="14" fillId="0" borderId="3" xfId="17" applyFont="1" applyFill="1" applyBorder="1" applyAlignment="1" applyProtection="1">
      <alignment horizontal="left" vertical="center" wrapText="1" shrinkToFit="1"/>
      <protection locked="0"/>
    </xf>
    <xf numFmtId="0" fontId="14" fillId="3" borderId="5" xfId="0" applyFont="1" applyFill="1" applyBorder="1" applyAlignment="1" applyProtection="1">
      <alignment horizontal="center" vertical="center" wrapText="1"/>
      <protection locked="0"/>
    </xf>
    <xf numFmtId="0" fontId="14" fillId="3" borderId="8" xfId="0" applyFont="1" applyFill="1" applyBorder="1" applyAlignment="1" applyProtection="1">
      <alignment horizontal="center" vertical="center" wrapText="1"/>
      <protection locked="0"/>
    </xf>
    <xf numFmtId="0" fontId="0" fillId="0" borderId="0" xfId="0" applyFont="1">
      <alignment vertical="center"/>
    </xf>
    <xf numFmtId="0" fontId="12" fillId="8" borderId="1" xfId="0" applyFont="1" applyFill="1" applyBorder="1" applyAlignment="1" applyProtection="1">
      <alignment vertical="center" wrapText="1"/>
      <protection locked="0"/>
    </xf>
    <xf numFmtId="38" fontId="14" fillId="0" borderId="52" xfId="19" applyFont="1" applyBorder="1" applyAlignment="1">
      <alignment horizontal="right" vertical="center"/>
    </xf>
    <xf numFmtId="38" fontId="14" fillId="0" borderId="54" xfId="19" applyFont="1" applyFill="1" applyBorder="1" applyAlignment="1">
      <alignment horizontal="right" vertical="center" shrinkToFit="1"/>
    </xf>
    <xf numFmtId="38" fontId="14" fillId="0" borderId="49" xfId="19" applyFont="1" applyBorder="1" applyAlignment="1">
      <alignment horizontal="right" vertical="center"/>
    </xf>
    <xf numFmtId="38" fontId="14" fillId="0" borderId="58" xfId="19" applyFont="1" applyBorder="1" applyAlignment="1">
      <alignment horizontal="right" vertical="center"/>
    </xf>
    <xf numFmtId="38" fontId="14" fillId="3" borderId="45" xfId="19" applyFont="1" applyFill="1" applyBorder="1" applyAlignment="1">
      <alignment horizontal="center" vertical="center" wrapText="1"/>
    </xf>
    <xf numFmtId="38" fontId="14" fillId="0" borderId="45" xfId="19" applyFont="1" applyBorder="1" applyAlignment="1">
      <alignment horizontal="center" vertical="center"/>
    </xf>
    <xf numFmtId="38" fontId="14" fillId="0" borderId="45" xfId="19" applyFont="1" applyFill="1" applyBorder="1" applyAlignment="1">
      <alignment horizontal="center" vertical="center"/>
    </xf>
    <xf numFmtId="38" fontId="14" fillId="0" borderId="52" xfId="19" applyFont="1" applyBorder="1" applyAlignment="1">
      <alignment horizontal="center" vertical="center"/>
    </xf>
    <xf numFmtId="38" fontId="14" fillId="0" borderId="67" xfId="19" applyFont="1" applyBorder="1" applyAlignment="1">
      <alignment horizontal="center" vertical="center"/>
    </xf>
    <xf numFmtId="38" fontId="14" fillId="0" borderId="54" xfId="19" applyFont="1" applyFill="1" applyBorder="1" applyAlignment="1">
      <alignment horizontal="center" vertical="center" shrinkToFit="1"/>
    </xf>
    <xf numFmtId="0" fontId="14" fillId="3" borderId="10"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left" vertical="center" wrapText="1"/>
      <protection locked="0"/>
    </xf>
    <xf numFmtId="0" fontId="12" fillId="8" borderId="3" xfId="0" applyFont="1" applyFill="1" applyBorder="1" applyAlignment="1" applyProtection="1">
      <alignment horizontal="left" vertical="center" wrapText="1"/>
      <protection locked="0"/>
    </xf>
    <xf numFmtId="0" fontId="20" fillId="0" borderId="3" xfId="0" applyFont="1" applyBorder="1" applyAlignment="1">
      <alignment horizontal="left" vertical="center" wrapText="1"/>
    </xf>
    <xf numFmtId="0" fontId="14" fillId="3" borderId="9" xfId="0" applyFont="1" applyFill="1" applyBorder="1" applyAlignment="1" applyProtection="1">
      <alignment horizontal="center" vertical="center" wrapText="1"/>
      <protection locked="0"/>
    </xf>
    <xf numFmtId="0" fontId="14" fillId="0" borderId="1" xfId="17" applyFont="1" applyFill="1" applyBorder="1" applyAlignment="1">
      <alignment horizontal="center" vertical="center" wrapText="1" shrinkToFit="1"/>
    </xf>
    <xf numFmtId="0" fontId="14" fillId="0" borderId="8" xfId="17" applyFont="1" applyFill="1" applyBorder="1" applyAlignment="1">
      <alignment horizontal="center" vertical="center" wrapText="1" shrinkToFit="1"/>
    </xf>
    <xf numFmtId="0" fontId="14" fillId="0" borderId="1" xfId="17" applyFont="1" applyBorder="1" applyAlignment="1" applyProtection="1">
      <alignment horizontal="left" vertical="center" wrapText="1" shrinkToFit="1"/>
      <protection locked="0"/>
    </xf>
    <xf numFmtId="0" fontId="14" fillId="0" borderId="3" xfId="17" applyFont="1" applyBorder="1" applyAlignment="1" applyProtection="1">
      <alignment horizontal="left" vertical="center" wrapText="1" shrinkToFit="1"/>
      <protection locked="0"/>
    </xf>
    <xf numFmtId="0" fontId="12" fillId="3" borderId="9"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20" fillId="0" borderId="0" xfId="0" applyFont="1">
      <alignment vertical="center"/>
    </xf>
    <xf numFmtId="0" fontId="14" fillId="3" borderId="11" xfId="0" applyFont="1" applyFill="1" applyBorder="1" applyAlignment="1" applyProtection="1">
      <alignment horizontal="center" vertical="center" wrapText="1"/>
      <protection locked="0"/>
    </xf>
    <xf numFmtId="0" fontId="12" fillId="8" borderId="8" xfId="0" applyFont="1" applyFill="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Protection="1">
      <alignment vertical="center"/>
      <protection locked="0"/>
    </xf>
    <xf numFmtId="0" fontId="14" fillId="0" borderId="8" xfId="0" applyFont="1" applyFill="1" applyBorder="1" applyAlignment="1" applyProtection="1">
      <alignment vertical="center" wrapText="1"/>
      <protection locked="0"/>
    </xf>
    <xf numFmtId="0" fontId="14" fillId="8" borderId="8" xfId="0" applyFont="1" applyFill="1" applyBorder="1" applyAlignment="1" applyProtection="1">
      <alignment vertical="center" wrapText="1"/>
      <protection locked="0"/>
    </xf>
    <xf numFmtId="0" fontId="14" fillId="0" borderId="8" xfId="0" applyFont="1" applyFill="1" applyBorder="1" applyAlignment="1" applyProtection="1">
      <alignment horizontal="left" vertical="center" wrapText="1"/>
      <protection locked="0"/>
    </xf>
    <xf numFmtId="0" fontId="12" fillId="8" borderId="8" xfId="13" applyFont="1" applyFill="1" applyBorder="1" applyAlignment="1">
      <alignment horizontal="left" vertical="center" wrapText="1"/>
    </xf>
    <xf numFmtId="0" fontId="29" fillId="3" borderId="8" xfId="13" applyFont="1" applyFill="1" applyBorder="1" applyAlignment="1">
      <alignment vertical="center"/>
    </xf>
    <xf numFmtId="0" fontId="12" fillId="0" borderId="8" xfId="13" applyFont="1" applyFill="1" applyBorder="1" applyAlignment="1">
      <alignment horizontal="left" vertical="center" wrapText="1"/>
    </xf>
    <xf numFmtId="0" fontId="46" fillId="3" borderId="1" xfId="0" applyFont="1" applyFill="1" applyBorder="1" applyAlignment="1" applyProtection="1">
      <alignment horizontal="center" vertical="center" wrapText="1"/>
      <protection locked="0"/>
    </xf>
    <xf numFmtId="0" fontId="46" fillId="0" borderId="8" xfId="0" applyFont="1" applyFill="1" applyBorder="1" applyAlignment="1" applyProtection="1">
      <alignment horizontal="center" vertical="center" wrapText="1"/>
      <protection locked="0"/>
    </xf>
    <xf numFmtId="0" fontId="46" fillId="3" borderId="8" xfId="0" applyFont="1" applyFill="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3" borderId="8" xfId="0" applyFont="1" applyFill="1" applyBorder="1" applyAlignment="1" applyProtection="1">
      <alignment horizontal="center" vertical="center"/>
      <protection locked="0"/>
    </xf>
    <xf numFmtId="0" fontId="46" fillId="0" borderId="8" xfId="0" applyFont="1" applyBorder="1" applyAlignment="1" applyProtection="1">
      <alignment horizontal="center" vertical="center"/>
      <protection locked="0"/>
    </xf>
    <xf numFmtId="0" fontId="12" fillId="0" borderId="0" xfId="13" applyFont="1" applyAlignment="1">
      <alignment horizontal="left" vertical="top"/>
    </xf>
    <xf numFmtId="0" fontId="12" fillId="0" borderId="14" xfId="17" applyFont="1" applyFill="1" applyBorder="1" applyAlignment="1">
      <alignment horizontal="center" vertical="center" wrapText="1" shrinkToFit="1"/>
    </xf>
    <xf numFmtId="6" fontId="14" fillId="0" borderId="9" xfId="19" applyNumberFormat="1" applyFont="1" applyFill="1" applyBorder="1" applyAlignment="1">
      <alignment horizontal="center" vertical="center" wrapText="1" shrinkToFit="1"/>
    </xf>
    <xf numFmtId="0" fontId="14" fillId="0" borderId="1" xfId="17" applyFont="1" applyFill="1" applyBorder="1" applyAlignment="1" applyProtection="1">
      <alignment horizontal="left" vertical="center" wrapText="1"/>
      <protection locked="0"/>
    </xf>
    <xf numFmtId="0" fontId="14" fillId="0" borderId="1" xfId="17" applyFont="1" applyFill="1" applyBorder="1" applyAlignment="1" applyProtection="1">
      <alignment horizontal="right" vertical="center" wrapText="1"/>
      <protection locked="0"/>
    </xf>
    <xf numFmtId="38" fontId="14" fillId="0" borderId="1" xfId="19" applyFont="1" applyFill="1" applyBorder="1" applyAlignment="1" applyProtection="1">
      <alignment horizontal="right" vertical="center" wrapText="1"/>
      <protection locked="0"/>
    </xf>
    <xf numFmtId="0" fontId="14" fillId="0" borderId="8" xfId="0" applyFont="1" applyBorder="1" applyAlignment="1" applyProtection="1">
      <alignment horizontal="left" vertical="center" wrapText="1"/>
      <protection locked="0"/>
    </xf>
    <xf numFmtId="0" fontId="14" fillId="3" borderId="8"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left" vertical="center"/>
      <protection locked="0"/>
    </xf>
    <xf numFmtId="0" fontId="14" fillId="3" borderId="1"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28" fillId="3" borderId="8" xfId="0" applyFont="1" applyFill="1" applyBorder="1" applyAlignment="1">
      <alignment horizontal="center" vertical="center" wrapText="1"/>
    </xf>
    <xf numFmtId="0" fontId="14" fillId="0" borderId="1"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46" fillId="3" borderId="8" xfId="0" applyFont="1" applyFill="1" applyBorder="1" applyAlignment="1" applyProtection="1">
      <alignment horizontal="left" vertical="center" wrapText="1"/>
      <protection locked="0"/>
    </xf>
    <xf numFmtId="0" fontId="12" fillId="0" borderId="1" xfId="13" applyFont="1" applyBorder="1" applyAlignment="1">
      <alignment horizontal="left" vertical="top"/>
    </xf>
    <xf numFmtId="0" fontId="12" fillId="0" borderId="2" xfId="13" applyFont="1" applyBorder="1" applyAlignment="1">
      <alignment horizontal="left" vertical="top"/>
    </xf>
    <xf numFmtId="0" fontId="12" fillId="0" borderId="3" xfId="13" applyFont="1" applyBorder="1" applyAlignment="1">
      <alignment horizontal="left" vertical="top"/>
    </xf>
    <xf numFmtId="0" fontId="11" fillId="3" borderId="74"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28" fillId="3" borderId="1" xfId="0" applyFont="1" applyFill="1" applyBorder="1" applyAlignment="1">
      <alignment horizontal="left"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14" fillId="0" borderId="74"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3" borderId="9"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3" borderId="4" xfId="0" applyFont="1" applyFill="1" applyBorder="1" applyAlignment="1" applyProtection="1">
      <alignment horizontal="center" vertical="center" wrapText="1"/>
      <protection locked="0"/>
    </xf>
    <xf numFmtId="0" fontId="14" fillId="3" borderId="97" xfId="0" applyFont="1" applyFill="1" applyBorder="1" applyAlignment="1" applyProtection="1">
      <alignment horizontal="center" vertical="center" wrapText="1"/>
      <protection locked="0"/>
    </xf>
    <xf numFmtId="0" fontId="14" fillId="3" borderId="13" xfId="0" applyFont="1" applyFill="1" applyBorder="1" applyAlignment="1" applyProtection="1">
      <alignment horizontal="center" vertical="center" wrapText="1"/>
      <protection locked="0"/>
    </xf>
    <xf numFmtId="0" fontId="14" fillId="3" borderId="72" xfId="0" applyFont="1" applyFill="1" applyBorder="1" applyAlignment="1" applyProtection="1">
      <alignment horizontal="center" vertical="center" wrapText="1"/>
      <protection locked="0"/>
    </xf>
    <xf numFmtId="0" fontId="14" fillId="3" borderId="73"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protection locked="0"/>
    </xf>
    <xf numFmtId="0" fontId="14" fillId="0" borderId="1"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4" fillId="0" borderId="8" xfId="0" applyFont="1" applyBorder="1" applyAlignment="1" applyProtection="1">
      <alignment vertical="center" wrapText="1"/>
      <protection locked="0"/>
    </xf>
    <xf numFmtId="0" fontId="14" fillId="8" borderId="8" xfId="0" applyFont="1" applyFill="1" applyBorder="1" applyAlignment="1" applyProtection="1">
      <alignment horizontal="left" vertical="center" wrapText="1"/>
      <protection locked="0"/>
    </xf>
    <xf numFmtId="0" fontId="14" fillId="8" borderId="1" xfId="0" applyFont="1" applyFill="1" applyBorder="1" applyAlignment="1" applyProtection="1">
      <alignment horizontal="left" vertical="center" wrapText="1"/>
      <protection locked="0"/>
    </xf>
    <xf numFmtId="0" fontId="14" fillId="8" borderId="2"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45"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4" fillId="0" borderId="8"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29" fillId="3" borderId="8" xfId="0" applyFont="1" applyFill="1" applyBorder="1" applyAlignment="1" applyProtection="1">
      <alignment horizontal="left" vertical="center" wrapText="1"/>
      <protection locked="0"/>
    </xf>
    <xf numFmtId="0" fontId="14" fillId="0" borderId="8" xfId="0" applyFont="1" applyFill="1" applyBorder="1" applyAlignment="1" applyProtection="1">
      <alignment vertical="center" wrapText="1"/>
      <protection locked="0"/>
    </xf>
    <xf numFmtId="0" fontId="12" fillId="8" borderId="1" xfId="0" applyFont="1" applyFill="1" applyBorder="1" applyAlignment="1" applyProtection="1">
      <alignment horizontal="left" vertical="center" wrapText="1"/>
      <protection locked="0"/>
    </xf>
    <xf numFmtId="0" fontId="12" fillId="8" borderId="3" xfId="0" applyFont="1" applyFill="1" applyBorder="1" applyAlignment="1" applyProtection="1">
      <alignment horizontal="left" vertical="center" wrapText="1"/>
      <protection locked="0"/>
    </xf>
    <xf numFmtId="0" fontId="20" fillId="0" borderId="3" xfId="0" applyFont="1" applyBorder="1" applyAlignment="1">
      <alignment horizontal="left" vertical="center" wrapText="1"/>
    </xf>
    <xf numFmtId="0" fontId="12" fillId="8" borderId="8" xfId="0" applyFont="1" applyFill="1" applyBorder="1" applyAlignment="1" applyProtection="1">
      <alignment horizontal="left" vertical="center" wrapText="1"/>
      <protection locked="0"/>
    </xf>
    <xf numFmtId="0" fontId="14" fillId="3" borderId="14" xfId="0" applyFont="1" applyFill="1" applyBorder="1" applyAlignment="1" applyProtection="1">
      <alignment horizontal="center" vertical="center" wrapText="1"/>
      <protection locked="0"/>
    </xf>
    <xf numFmtId="0" fontId="44" fillId="0" borderId="8" xfId="0" applyFont="1" applyFill="1" applyBorder="1" applyAlignment="1" applyProtection="1">
      <alignment horizontal="left" vertical="center" wrapText="1"/>
      <protection locked="0"/>
    </xf>
    <xf numFmtId="0" fontId="44" fillId="8" borderId="1" xfId="0" applyFont="1" applyFill="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3" fillId="0" borderId="19" xfId="15" applyFont="1" applyBorder="1" applyAlignment="1">
      <alignment horizontal="center" vertical="center" textRotation="255" wrapText="1"/>
    </xf>
    <xf numFmtId="0" fontId="13" fillId="0" borderId="16" xfId="15" applyFont="1" applyBorder="1" applyAlignment="1">
      <alignment horizontal="center" vertical="center" textRotation="255" wrapText="1"/>
    </xf>
    <xf numFmtId="0" fontId="13" fillId="0" borderId="25" xfId="15" applyFont="1" applyBorder="1" applyAlignment="1">
      <alignment horizontal="center" vertical="center" textRotation="255" wrapText="1"/>
    </xf>
    <xf numFmtId="0" fontId="14" fillId="0" borderId="16" xfId="15" applyFont="1" applyBorder="1" applyAlignment="1">
      <alignment horizontal="center" vertical="center" textRotation="255" wrapText="1"/>
    </xf>
    <xf numFmtId="0" fontId="13" fillId="0" borderId="16" xfId="15" applyFont="1" applyBorder="1" applyAlignment="1">
      <alignment vertical="center" textRotation="255" wrapText="1"/>
    </xf>
    <xf numFmtId="0" fontId="13" fillId="0" borderId="16" xfId="15" applyFont="1" applyBorder="1" applyAlignment="1">
      <alignment horizontal="center" vertical="top" textRotation="255" wrapText="1"/>
    </xf>
    <xf numFmtId="0" fontId="26" fillId="3" borderId="8" xfId="15" applyFont="1" applyFill="1" applyBorder="1" applyAlignment="1">
      <alignment horizontal="center" vertical="center" wrapText="1"/>
    </xf>
    <xf numFmtId="0" fontId="13" fillId="0" borderId="25" xfId="15" applyFont="1" applyBorder="1" applyAlignment="1">
      <alignment horizontal="center" vertical="center" wrapText="1"/>
    </xf>
    <xf numFmtId="0" fontId="13" fillId="0" borderId="13" xfId="15" applyFont="1" applyBorder="1" applyAlignment="1">
      <alignment horizontal="center" vertical="center" wrapText="1"/>
    </xf>
    <xf numFmtId="0" fontId="13" fillId="0" borderId="10" xfId="15" applyFont="1" applyBorder="1" applyAlignment="1">
      <alignment horizontal="center" vertical="center" wrapText="1"/>
    </xf>
    <xf numFmtId="0" fontId="13" fillId="0" borderId="11" xfId="15" applyFont="1" applyBorder="1" applyAlignment="1">
      <alignment horizontal="center" vertical="center" wrapText="1"/>
    </xf>
    <xf numFmtId="0" fontId="13" fillId="0" borderId="16" xfId="15" applyFont="1" applyBorder="1" applyAlignment="1">
      <alignment horizontal="center" vertical="center" wrapText="1"/>
    </xf>
    <xf numFmtId="0" fontId="13" fillId="0" borderId="7" xfId="15" applyFont="1" applyBorder="1" applyAlignment="1">
      <alignment horizontal="center" vertical="center" wrapText="1"/>
    </xf>
    <xf numFmtId="0" fontId="14" fillId="0" borderId="51" xfId="3" applyFont="1" applyBorder="1" applyAlignment="1">
      <alignment horizontal="left" vertical="center"/>
    </xf>
    <xf numFmtId="0" fontId="14" fillId="0" borderId="52" xfId="3" applyFont="1" applyBorder="1" applyAlignment="1">
      <alignment horizontal="left" vertical="center"/>
    </xf>
    <xf numFmtId="0" fontId="14" fillId="3" borderId="42" xfId="3" applyFont="1" applyFill="1" applyBorder="1" applyAlignment="1">
      <alignment horizontal="center" vertical="center"/>
    </xf>
    <xf numFmtId="0" fontId="14" fillId="3" borderId="43" xfId="3" applyFont="1" applyFill="1" applyBorder="1" applyAlignment="1">
      <alignment horizontal="center" vertical="center"/>
    </xf>
    <xf numFmtId="0" fontId="14" fillId="3" borderId="44" xfId="3" applyFont="1" applyFill="1" applyBorder="1" applyAlignment="1">
      <alignment horizontal="center" vertical="center"/>
    </xf>
    <xf numFmtId="0" fontId="14" fillId="0" borderId="48" xfId="3" applyFont="1" applyBorder="1" applyAlignment="1">
      <alignment horizontal="left" vertical="center"/>
    </xf>
    <xf numFmtId="0" fontId="14" fillId="0" borderId="45" xfId="3" applyFont="1" applyBorder="1" applyAlignment="1">
      <alignment horizontal="left" vertical="center"/>
    </xf>
    <xf numFmtId="0" fontId="13" fillId="0" borderId="0" xfId="3" applyFont="1" applyAlignment="1">
      <alignment horizontal="center"/>
    </xf>
    <xf numFmtId="0" fontId="27" fillId="3" borderId="1" xfId="3" applyFont="1" applyFill="1" applyBorder="1" applyAlignment="1">
      <alignment horizontal="center" vertical="center"/>
    </xf>
    <xf numFmtId="0" fontId="27" fillId="3" borderId="2" xfId="3" applyFont="1" applyFill="1" applyBorder="1" applyAlignment="1">
      <alignment horizontal="center" vertical="center"/>
    </xf>
    <xf numFmtId="0" fontId="27" fillId="3" borderId="3" xfId="3" applyFont="1" applyFill="1" applyBorder="1" applyAlignment="1">
      <alignment horizontal="center" vertical="center"/>
    </xf>
    <xf numFmtId="0" fontId="14" fillId="0" borderId="0" xfId="3" applyFont="1" applyAlignment="1">
      <alignment horizontal="left" vertical="center"/>
    </xf>
    <xf numFmtId="0" fontId="11" fillId="3" borderId="42" xfId="3" applyFont="1" applyFill="1" applyBorder="1" applyAlignment="1">
      <alignment horizontal="center" vertical="center"/>
    </xf>
    <xf numFmtId="0" fontId="11" fillId="3" borderId="43" xfId="3" applyFont="1" applyFill="1" applyBorder="1" applyAlignment="1">
      <alignment horizontal="center" vertical="center"/>
    </xf>
    <xf numFmtId="0" fontId="11" fillId="3" borderId="44" xfId="3" applyFont="1" applyFill="1" applyBorder="1" applyAlignment="1">
      <alignment horizontal="center" vertical="center"/>
    </xf>
    <xf numFmtId="38" fontId="13" fillId="0" borderId="60" xfId="3" applyNumberFormat="1" applyFont="1" applyBorder="1" applyAlignment="1">
      <alignment horizontal="center" vertical="center"/>
    </xf>
    <xf numFmtId="0" fontId="13" fillId="0" borderId="61" xfId="3" applyFont="1" applyBorder="1" applyAlignment="1">
      <alignment horizontal="center" vertical="center"/>
    </xf>
    <xf numFmtId="0" fontId="13" fillId="0" borderId="62" xfId="3" applyFont="1" applyBorder="1" applyAlignment="1">
      <alignment horizontal="center" vertical="center"/>
    </xf>
    <xf numFmtId="38" fontId="21" fillId="0" borderId="6" xfId="3" applyNumberFormat="1" applyFont="1" applyBorder="1" applyAlignment="1">
      <alignment horizontal="left" vertical="center"/>
    </xf>
    <xf numFmtId="0" fontId="14" fillId="3" borderId="76" xfId="3" applyFont="1" applyFill="1" applyBorder="1" applyAlignment="1">
      <alignment horizontal="center" vertical="center"/>
    </xf>
    <xf numFmtId="0" fontId="14" fillId="3" borderId="15" xfId="3" applyFont="1" applyFill="1" applyBorder="1" applyAlignment="1">
      <alignment horizontal="center" vertical="center"/>
    </xf>
    <xf numFmtId="38" fontId="14" fillId="0" borderId="77" xfId="19" applyFont="1" applyFill="1" applyBorder="1" applyAlignment="1">
      <alignment horizontal="center" vertical="center"/>
    </xf>
    <xf numFmtId="38" fontId="14" fillId="0" borderId="78" xfId="19" applyFont="1" applyFill="1" applyBorder="1" applyAlignment="1">
      <alignment horizontal="center" vertical="center"/>
    </xf>
    <xf numFmtId="38" fontId="14" fillId="0" borderId="79" xfId="19" applyFont="1" applyFill="1" applyBorder="1" applyAlignment="1">
      <alignment horizontal="center" vertical="center"/>
    </xf>
    <xf numFmtId="38" fontId="14" fillId="0" borderId="80" xfId="19" applyFont="1" applyFill="1" applyBorder="1" applyAlignment="1">
      <alignment horizontal="center" vertical="center"/>
    </xf>
    <xf numFmtId="0" fontId="14" fillId="0" borderId="66" xfId="3" applyFont="1" applyBorder="1" applyAlignment="1">
      <alignment horizontal="left" vertical="center"/>
    </xf>
    <xf numFmtId="0" fontId="14" fillId="0" borderId="67" xfId="3" applyFont="1" applyBorder="1" applyAlignment="1">
      <alignment horizontal="left" vertical="center"/>
    </xf>
    <xf numFmtId="0" fontId="14" fillId="0" borderId="17" xfId="3" applyFont="1" applyBorder="1" applyAlignment="1">
      <alignment horizontal="center" vertical="center"/>
    </xf>
    <xf numFmtId="0" fontId="14" fillId="0" borderId="47" xfId="3" applyFont="1" applyBorder="1" applyAlignment="1">
      <alignment horizontal="center" vertical="center"/>
    </xf>
    <xf numFmtId="0" fontId="11" fillId="0" borderId="6" xfId="3" applyFont="1" applyBorder="1" applyAlignment="1">
      <alignment horizontal="left" vertical="center"/>
    </xf>
    <xf numFmtId="0" fontId="14" fillId="3" borderId="18" xfId="3" applyFont="1" applyFill="1" applyBorder="1" applyAlignment="1">
      <alignment horizontal="center" vertical="center"/>
    </xf>
    <xf numFmtId="0" fontId="14" fillId="3" borderId="69" xfId="3" applyFont="1" applyFill="1" applyBorder="1" applyAlignment="1">
      <alignment horizontal="center" vertical="center"/>
    </xf>
    <xf numFmtId="0" fontId="14" fillId="3" borderId="70" xfId="3" applyFont="1" applyFill="1" applyBorder="1" applyAlignment="1">
      <alignment horizontal="center" vertical="center"/>
    </xf>
    <xf numFmtId="0" fontId="14" fillId="0" borderId="55" xfId="3" applyFont="1" applyBorder="1" applyAlignment="1">
      <alignment horizontal="left" vertical="center"/>
    </xf>
    <xf numFmtId="0" fontId="14" fillId="0" borderId="56" xfId="3" applyFont="1" applyBorder="1" applyAlignment="1">
      <alignment horizontal="left" vertical="center"/>
    </xf>
    <xf numFmtId="0" fontId="24" fillId="0" borderId="0" xfId="3" applyFont="1" applyAlignment="1">
      <alignment horizontal="left" shrinkToFit="1"/>
    </xf>
    <xf numFmtId="0" fontId="14" fillId="0" borderId="0" xfId="3" applyFont="1" applyAlignment="1">
      <alignment horizontal="left" shrinkToFit="1"/>
    </xf>
    <xf numFmtId="0" fontId="14" fillId="0" borderId="17" xfId="3" applyFont="1" applyBorder="1" applyAlignment="1">
      <alignment horizontal="left" vertical="center"/>
    </xf>
    <xf numFmtId="0" fontId="14" fillId="0" borderId="47" xfId="3" applyFont="1" applyBorder="1" applyAlignment="1">
      <alignment horizontal="left" vertical="center"/>
    </xf>
    <xf numFmtId="38" fontId="14" fillId="0" borderId="81" xfId="19" applyFont="1" applyFill="1" applyBorder="1" applyAlignment="1">
      <alignment horizontal="center" vertical="center"/>
    </xf>
    <xf numFmtId="38" fontId="14" fillId="0" borderId="82" xfId="19" applyFont="1" applyFill="1" applyBorder="1" applyAlignment="1">
      <alignment horizontal="center" vertical="center"/>
    </xf>
    <xf numFmtId="38" fontId="14" fillId="0" borderId="83" xfId="19" applyFont="1" applyFill="1" applyBorder="1" applyAlignment="1">
      <alignment horizontal="center" vertical="center" shrinkToFit="1"/>
    </xf>
    <xf numFmtId="38" fontId="14" fillId="0" borderId="84" xfId="19" applyFont="1" applyFill="1" applyBorder="1" applyAlignment="1">
      <alignment horizontal="center" vertical="center" shrinkToFit="1"/>
    </xf>
    <xf numFmtId="0" fontId="14" fillId="0" borderId="0" xfId="3" applyFont="1" applyAlignment="1">
      <alignment horizontal="center" vertical="center"/>
    </xf>
    <xf numFmtId="38" fontId="14" fillId="0" borderId="1" xfId="16" applyFont="1" applyFill="1" applyBorder="1" applyAlignment="1" applyProtection="1">
      <alignment horizontal="center" vertical="center" wrapText="1" shrinkToFit="1"/>
      <protection locked="0"/>
    </xf>
    <xf numFmtId="38" fontId="14" fillId="0" borderId="2" xfId="16" applyFont="1" applyFill="1" applyBorder="1" applyAlignment="1" applyProtection="1">
      <alignment horizontal="center" vertical="center" wrapText="1" shrinkToFit="1"/>
      <protection locked="0"/>
    </xf>
    <xf numFmtId="38" fontId="14" fillId="0" borderId="3" xfId="16" applyFont="1" applyFill="1" applyBorder="1" applyAlignment="1" applyProtection="1">
      <alignment horizontal="center" vertical="center" wrapText="1" shrinkToFit="1"/>
      <protection locked="0"/>
    </xf>
    <xf numFmtId="0" fontId="14" fillId="0" borderId="8" xfId="17" applyFont="1" applyFill="1" applyBorder="1" applyAlignment="1">
      <alignment horizontal="center" vertical="center" wrapText="1"/>
    </xf>
    <xf numFmtId="38" fontId="14" fillId="0" borderId="4" xfId="19" applyFont="1" applyFill="1" applyBorder="1" applyAlignment="1" applyProtection="1">
      <alignment horizontal="center" vertical="center" wrapText="1"/>
    </xf>
    <xf numFmtId="38" fontId="14" fillId="0" borderId="10" xfId="19" applyFont="1" applyFill="1" applyBorder="1" applyAlignment="1" applyProtection="1">
      <alignment horizontal="center" vertical="center" wrapText="1"/>
    </xf>
    <xf numFmtId="0" fontId="14" fillId="0" borderId="1" xfId="17" applyFont="1" applyFill="1" applyBorder="1" applyAlignment="1">
      <alignment horizontal="center" vertical="center" wrapText="1" shrinkToFit="1"/>
    </xf>
    <xf numFmtId="0" fontId="14" fillId="0" borderId="2" xfId="17" applyFont="1" applyFill="1" applyBorder="1" applyAlignment="1">
      <alignment horizontal="center" vertical="center" wrapText="1" shrinkToFit="1"/>
    </xf>
    <xf numFmtId="0" fontId="14" fillId="0" borderId="14" xfId="17" applyFont="1" applyFill="1" applyBorder="1" applyAlignment="1">
      <alignment horizontal="center" vertical="center" wrapText="1"/>
    </xf>
    <xf numFmtId="0" fontId="14" fillId="0" borderId="9" xfId="17" applyFont="1" applyFill="1" applyBorder="1" applyAlignment="1">
      <alignment horizontal="center" vertical="center" wrapText="1"/>
    </xf>
    <xf numFmtId="0" fontId="14" fillId="0" borderId="4" xfId="17" applyFont="1" applyFill="1" applyBorder="1" applyAlignment="1">
      <alignment horizontal="center" vertical="center" wrapText="1"/>
    </xf>
    <xf numFmtId="0" fontId="14" fillId="0" borderId="10" xfId="17" applyFont="1" applyFill="1" applyBorder="1" applyAlignment="1">
      <alignment horizontal="center" vertical="center" wrapText="1"/>
    </xf>
    <xf numFmtId="0" fontId="14" fillId="0" borderId="63" xfId="17" applyFont="1" applyFill="1" applyBorder="1" applyAlignment="1">
      <alignment horizontal="center" vertical="center" wrapText="1" shrinkToFit="1"/>
    </xf>
    <xf numFmtId="0" fontId="14" fillId="0" borderId="65" xfId="17" applyFont="1" applyFill="1" applyBorder="1" applyAlignment="1">
      <alignment horizontal="center" vertical="center" wrapText="1" shrinkToFit="1"/>
    </xf>
    <xf numFmtId="0" fontId="14" fillId="0" borderId="60" xfId="17" applyFont="1" applyFill="1" applyBorder="1" applyAlignment="1">
      <alignment horizontal="center" vertical="center" wrapText="1" shrinkToFit="1"/>
    </xf>
    <xf numFmtId="0" fontId="14" fillId="0" borderId="59" xfId="17" applyFont="1" applyFill="1" applyBorder="1" applyAlignment="1">
      <alignment horizontal="center" vertical="center" wrapText="1" shrinkToFit="1"/>
    </xf>
    <xf numFmtId="0" fontId="14" fillId="0" borderId="64" xfId="17" applyFont="1" applyFill="1" applyBorder="1" applyAlignment="1">
      <alignment horizontal="center" vertical="center" wrapText="1" shrinkToFit="1"/>
    </xf>
    <xf numFmtId="0" fontId="14" fillId="0" borderId="94" xfId="17" applyFont="1" applyFill="1" applyBorder="1" applyAlignment="1">
      <alignment horizontal="center" vertical="center" wrapText="1" shrinkToFit="1"/>
    </xf>
    <xf numFmtId="49" fontId="10" fillId="3" borderId="1" xfId="17" applyNumberFormat="1" applyFont="1" applyFill="1" applyBorder="1" applyAlignment="1">
      <alignment horizontal="center" vertical="center"/>
    </xf>
    <xf numFmtId="49" fontId="10" fillId="3" borderId="2" xfId="17" applyNumberFormat="1" applyFont="1" applyFill="1" applyBorder="1" applyAlignment="1">
      <alignment horizontal="center" vertical="center"/>
    </xf>
    <xf numFmtId="49" fontId="10" fillId="3" borderId="3" xfId="17" applyNumberFormat="1" applyFont="1" applyFill="1" applyBorder="1" applyAlignment="1">
      <alignment horizontal="center" vertical="center"/>
    </xf>
    <xf numFmtId="49" fontId="19" fillId="3" borderId="2" xfId="17" applyNumberFormat="1" applyFont="1" applyFill="1" applyBorder="1" applyAlignment="1">
      <alignment horizontal="left" vertical="center" wrapText="1"/>
    </xf>
    <xf numFmtId="49" fontId="19" fillId="3" borderId="2" xfId="17" applyNumberFormat="1" applyFont="1" applyFill="1" applyBorder="1" applyAlignment="1">
      <alignment horizontal="left" vertical="center"/>
    </xf>
    <xf numFmtId="0" fontId="14" fillId="0" borderId="8" xfId="17" applyFont="1" applyFill="1" applyBorder="1" applyAlignment="1">
      <alignment horizontal="center" vertical="center" wrapText="1" shrinkToFit="1"/>
    </xf>
    <xf numFmtId="0" fontId="14" fillId="0" borderId="8" xfId="17" applyFont="1" applyBorder="1" applyAlignment="1">
      <alignment horizontal="center" vertical="center" wrapText="1" shrinkToFit="1"/>
    </xf>
    <xf numFmtId="0" fontId="14" fillId="9" borderId="14" xfId="17" applyFont="1" applyFill="1" applyBorder="1" applyAlignment="1">
      <alignment horizontal="center" vertical="center" wrapText="1"/>
    </xf>
    <xf numFmtId="0" fontId="14" fillId="9" borderId="9" xfId="17" applyFont="1" applyFill="1" applyBorder="1" applyAlignment="1">
      <alignment horizontal="center" vertical="center" wrapText="1"/>
    </xf>
    <xf numFmtId="0" fontId="14" fillId="0" borderId="1" xfId="17" applyFont="1" applyBorder="1" applyAlignment="1" applyProtection="1">
      <alignment horizontal="left" vertical="center" wrapText="1" shrinkToFit="1"/>
      <protection locked="0"/>
    </xf>
    <xf numFmtId="0" fontId="14" fillId="0" borderId="3" xfId="17" applyFont="1" applyBorder="1" applyAlignment="1" applyProtection="1">
      <alignment horizontal="left" vertical="center" wrapText="1" shrinkToFit="1"/>
      <protection locked="0"/>
    </xf>
    <xf numFmtId="0" fontId="14" fillId="0" borderId="1" xfId="17" applyFont="1" applyFill="1" applyBorder="1" applyAlignment="1" applyProtection="1">
      <alignment horizontal="left" vertical="center" wrapText="1" shrinkToFit="1"/>
      <protection locked="0"/>
    </xf>
    <xf numFmtId="0" fontId="14" fillId="0" borderId="3" xfId="17" applyFont="1" applyFill="1" applyBorder="1" applyAlignment="1" applyProtection="1">
      <alignment horizontal="left" vertical="center" wrapText="1" shrinkToFit="1"/>
      <protection locked="0"/>
    </xf>
    <xf numFmtId="0" fontId="14" fillId="0" borderId="1" xfId="17" applyFont="1" applyBorder="1" applyAlignment="1">
      <alignment horizontal="center" vertical="center" wrapText="1"/>
    </xf>
    <xf numFmtId="0" fontId="14" fillId="0" borderId="3" xfId="17" applyFont="1" applyBorder="1" applyAlignment="1">
      <alignment horizontal="center" vertical="center" wrapText="1"/>
    </xf>
    <xf numFmtId="0" fontId="14" fillId="8" borderId="0" xfId="17" applyFont="1" applyFill="1" applyAlignment="1">
      <alignment horizontal="left" vertical="center"/>
    </xf>
    <xf numFmtId="0" fontId="14" fillId="9" borderId="8" xfId="17" applyFont="1" applyFill="1" applyBorder="1" applyAlignment="1">
      <alignment horizontal="center" vertical="center"/>
    </xf>
    <xf numFmtId="38" fontId="14" fillId="0" borderId="93" xfId="16" applyFont="1" applyFill="1" applyBorder="1" applyAlignment="1" applyProtection="1">
      <alignment horizontal="center" vertical="center" wrapText="1" shrinkToFit="1"/>
      <protection locked="0"/>
    </xf>
    <xf numFmtId="38" fontId="14" fillId="0" borderId="92" xfId="16" applyFont="1" applyFill="1" applyBorder="1" applyAlignment="1" applyProtection="1">
      <alignment horizontal="center" vertical="center" wrapText="1" shrinkToFit="1"/>
    </xf>
    <xf numFmtId="38" fontId="14" fillId="0" borderId="8" xfId="16" applyFont="1" applyFill="1" applyBorder="1" applyAlignment="1" applyProtection="1">
      <alignment horizontal="center" vertical="center" wrapText="1" shrinkToFit="1"/>
    </xf>
    <xf numFmtId="0" fontId="14" fillId="0" borderId="4" xfId="17" applyFont="1" applyFill="1" applyBorder="1" applyAlignment="1" applyProtection="1">
      <alignment horizontal="center" vertical="center" wrapText="1"/>
    </xf>
    <xf numFmtId="0" fontId="14" fillId="0" borderId="10" xfId="17" applyFont="1" applyFill="1" applyBorder="1" applyAlignment="1" applyProtection="1">
      <alignment horizontal="center" vertical="center" wrapText="1"/>
    </xf>
    <xf numFmtId="0" fontId="14" fillId="0" borderId="5" xfId="17" applyFont="1" applyFill="1" applyBorder="1" applyAlignment="1" applyProtection="1">
      <alignment horizontal="center" vertical="center" wrapText="1"/>
    </xf>
    <xf numFmtId="0" fontId="14" fillId="0" borderId="11" xfId="17" applyFont="1" applyFill="1" applyBorder="1" applyAlignment="1" applyProtection="1">
      <alignment horizontal="center" vertical="center" wrapText="1"/>
    </xf>
  </cellXfs>
  <cellStyles count="20">
    <cellStyle name="桁区切り" xfId="19" builtinId="6"/>
    <cellStyle name="桁区切り 2" xfId="2"/>
    <cellStyle name="桁区切り 2 2" xfId="5"/>
    <cellStyle name="桁区切り 2 3" xfId="18"/>
    <cellStyle name="桁区切り 3" xfId="12"/>
    <cellStyle name="桁区切り 4" xfId="16"/>
    <cellStyle name="桁区切り 5" xfId="6"/>
    <cellStyle name="桁区切り 8 2" xfId="8"/>
    <cellStyle name="標準" xfId="0" builtinId="0"/>
    <cellStyle name="標準 10 3" xfId="7"/>
    <cellStyle name="標準 2" xfId="1"/>
    <cellStyle name="標準 2 2" xfId="3"/>
    <cellStyle name="標準 2 3" xfId="11"/>
    <cellStyle name="標準 2 4" xfId="14"/>
    <cellStyle name="標準 2 5" xfId="17"/>
    <cellStyle name="標準 3" xfId="4"/>
    <cellStyle name="標準 3 2" xfId="10"/>
    <cellStyle name="標準 3 3" xfId="15"/>
    <cellStyle name="標準 4" xfId="9"/>
    <cellStyle name="標準 5" xfId="13"/>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54429</xdr:colOff>
      <xdr:row>4</xdr:row>
      <xdr:rowOff>317499</xdr:rowOff>
    </xdr:from>
    <xdr:to>
      <xdr:col>0</xdr:col>
      <xdr:colOff>1787072</xdr:colOff>
      <xdr:row>4</xdr:row>
      <xdr:rowOff>752927</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676729" y="2920999"/>
          <a:ext cx="1732643" cy="4354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54429</xdr:colOff>
      <xdr:row>4</xdr:row>
      <xdr:rowOff>317499</xdr:rowOff>
    </xdr:from>
    <xdr:to>
      <xdr:col>0</xdr:col>
      <xdr:colOff>1787072</xdr:colOff>
      <xdr:row>4</xdr:row>
      <xdr:rowOff>752927</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54429" y="3289299"/>
          <a:ext cx="1732643" cy="4354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54429</xdr:colOff>
      <xdr:row>4</xdr:row>
      <xdr:rowOff>317499</xdr:rowOff>
    </xdr:from>
    <xdr:to>
      <xdr:col>0</xdr:col>
      <xdr:colOff>1787072</xdr:colOff>
      <xdr:row>4</xdr:row>
      <xdr:rowOff>752927</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54429" y="3289299"/>
          <a:ext cx="1732643" cy="4354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7471</xdr:colOff>
      <xdr:row>11</xdr:row>
      <xdr:rowOff>268941</xdr:rowOff>
    </xdr:from>
    <xdr:to>
      <xdr:col>23</xdr:col>
      <xdr:colOff>14942</xdr:colOff>
      <xdr:row>11</xdr:row>
      <xdr:rowOff>268941</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flipV="1">
          <a:off x="11900647" y="5334000"/>
          <a:ext cx="51547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9071</xdr:colOff>
      <xdr:row>20</xdr:row>
      <xdr:rowOff>299357</xdr:rowOff>
    </xdr:from>
    <xdr:to>
      <xdr:col>21</xdr:col>
      <xdr:colOff>489857</xdr:colOff>
      <xdr:row>20</xdr:row>
      <xdr:rowOff>299357</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a:off x="8853714" y="10459357"/>
          <a:ext cx="302078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165191</xdr:colOff>
      <xdr:row>5</xdr:row>
      <xdr:rowOff>231322</xdr:rowOff>
    </xdr:from>
    <xdr:to>
      <xdr:col>23</xdr:col>
      <xdr:colOff>0</xdr:colOff>
      <xdr:row>5</xdr:row>
      <xdr:rowOff>231322</xdr:rowOff>
    </xdr:to>
    <xdr:cxnSp macro="">
      <xdr:nvCxnSpPr>
        <xdr:cNvPr id="8" name="直線矢印コネクタ 7">
          <a:extLst>
            <a:ext uri="{FF2B5EF4-FFF2-40B4-BE49-F238E27FC236}">
              <a16:creationId xmlns:a16="http://schemas.microsoft.com/office/drawing/2014/main" id="{7CE5B487-183B-B55F-ABB0-03D876F73DDD}"/>
            </a:ext>
          </a:extLst>
        </xdr:cNvPr>
        <xdr:cNvCxnSpPr/>
      </xdr:nvCxnSpPr>
      <xdr:spPr>
        <a:xfrm>
          <a:off x="9213941" y="1973036"/>
          <a:ext cx="2773952" cy="0"/>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40822</xdr:colOff>
      <xdr:row>6</xdr:row>
      <xdr:rowOff>312964</xdr:rowOff>
    </xdr:from>
    <xdr:to>
      <xdr:col>24</xdr:col>
      <xdr:colOff>365488</xdr:colOff>
      <xdr:row>6</xdr:row>
      <xdr:rowOff>312964</xdr:rowOff>
    </xdr:to>
    <xdr:cxnSp macro="">
      <xdr:nvCxnSpPr>
        <xdr:cNvPr id="14" name="直線矢印コネクタ 13">
          <a:extLst>
            <a:ext uri="{FF2B5EF4-FFF2-40B4-BE49-F238E27FC236}">
              <a16:creationId xmlns:a16="http://schemas.microsoft.com/office/drawing/2014/main" id="{BE21B060-AAF4-4C73-B159-141FA28598F0}"/>
            </a:ext>
          </a:extLst>
        </xdr:cNvPr>
        <xdr:cNvCxnSpPr/>
      </xdr:nvCxnSpPr>
      <xdr:spPr>
        <a:xfrm>
          <a:off x="10069286" y="2612571"/>
          <a:ext cx="2773952" cy="0"/>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149679</xdr:colOff>
      <xdr:row>7</xdr:row>
      <xdr:rowOff>285750</xdr:rowOff>
    </xdr:from>
    <xdr:to>
      <xdr:col>26</xdr:col>
      <xdr:colOff>474346</xdr:colOff>
      <xdr:row>7</xdr:row>
      <xdr:rowOff>285750</xdr:rowOff>
    </xdr:to>
    <xdr:cxnSp macro="">
      <xdr:nvCxnSpPr>
        <xdr:cNvPr id="15" name="直線矢印コネクタ 14">
          <a:extLst>
            <a:ext uri="{FF2B5EF4-FFF2-40B4-BE49-F238E27FC236}">
              <a16:creationId xmlns:a16="http://schemas.microsoft.com/office/drawing/2014/main" id="{83D0937F-4EF9-4AF8-A46C-6C28A6C05809}"/>
            </a:ext>
          </a:extLst>
        </xdr:cNvPr>
        <xdr:cNvCxnSpPr/>
      </xdr:nvCxnSpPr>
      <xdr:spPr>
        <a:xfrm>
          <a:off x="11157858" y="3143250"/>
          <a:ext cx="2773952" cy="0"/>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68036</xdr:colOff>
      <xdr:row>8</xdr:row>
      <xdr:rowOff>285750</xdr:rowOff>
    </xdr:from>
    <xdr:to>
      <xdr:col>28</xdr:col>
      <xdr:colOff>392702</xdr:colOff>
      <xdr:row>8</xdr:row>
      <xdr:rowOff>285750</xdr:rowOff>
    </xdr:to>
    <xdr:cxnSp macro="">
      <xdr:nvCxnSpPr>
        <xdr:cNvPr id="16" name="直線矢印コネクタ 15">
          <a:extLst>
            <a:ext uri="{FF2B5EF4-FFF2-40B4-BE49-F238E27FC236}">
              <a16:creationId xmlns:a16="http://schemas.microsoft.com/office/drawing/2014/main" id="{C49D7558-0BCB-4D49-AAFE-1BC10F18508E}"/>
            </a:ext>
          </a:extLst>
        </xdr:cNvPr>
        <xdr:cNvCxnSpPr/>
      </xdr:nvCxnSpPr>
      <xdr:spPr>
        <a:xfrm>
          <a:off x="12055929" y="3701143"/>
          <a:ext cx="2773952" cy="0"/>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95250</xdr:colOff>
      <xdr:row>9</xdr:row>
      <xdr:rowOff>340179</xdr:rowOff>
    </xdr:from>
    <xdr:to>
      <xdr:col>30</xdr:col>
      <xdr:colOff>419916</xdr:colOff>
      <xdr:row>9</xdr:row>
      <xdr:rowOff>340179</xdr:rowOff>
    </xdr:to>
    <xdr:cxnSp macro="">
      <xdr:nvCxnSpPr>
        <xdr:cNvPr id="17" name="直線矢印コネクタ 16">
          <a:extLst>
            <a:ext uri="{FF2B5EF4-FFF2-40B4-BE49-F238E27FC236}">
              <a16:creationId xmlns:a16="http://schemas.microsoft.com/office/drawing/2014/main" id="{E87FA83A-5512-4422-98BF-FAD74EF976D1}"/>
            </a:ext>
          </a:extLst>
        </xdr:cNvPr>
        <xdr:cNvCxnSpPr/>
      </xdr:nvCxnSpPr>
      <xdr:spPr>
        <a:xfrm>
          <a:off x="13062857" y="4313465"/>
          <a:ext cx="2773952" cy="0"/>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480785</xdr:colOff>
      <xdr:row>21</xdr:row>
      <xdr:rowOff>290285</xdr:rowOff>
    </xdr:from>
    <xdr:to>
      <xdr:col>22</xdr:col>
      <xdr:colOff>9072</xdr:colOff>
      <xdr:row>21</xdr:row>
      <xdr:rowOff>290285</xdr:rowOff>
    </xdr:to>
    <xdr:cxnSp macro="">
      <xdr:nvCxnSpPr>
        <xdr:cNvPr id="12" name="直線矢印コネクタ 11">
          <a:extLst>
            <a:ext uri="{FF2B5EF4-FFF2-40B4-BE49-F238E27FC236}">
              <a16:creationId xmlns:a16="http://schemas.microsoft.com/office/drawing/2014/main" id="{00000000-0008-0000-0600-000004000000}"/>
            </a:ext>
          </a:extLst>
        </xdr:cNvPr>
        <xdr:cNvCxnSpPr/>
      </xdr:nvCxnSpPr>
      <xdr:spPr>
        <a:xfrm>
          <a:off x="9198428" y="11012714"/>
          <a:ext cx="252185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7257</xdr:colOff>
      <xdr:row>22</xdr:row>
      <xdr:rowOff>288471</xdr:rowOff>
    </xdr:from>
    <xdr:to>
      <xdr:col>22</xdr:col>
      <xdr:colOff>34472</xdr:colOff>
      <xdr:row>22</xdr:row>
      <xdr:rowOff>288471</xdr:rowOff>
    </xdr:to>
    <xdr:cxnSp macro="">
      <xdr:nvCxnSpPr>
        <xdr:cNvPr id="18" name="直線矢印コネクタ 17">
          <a:extLst>
            <a:ext uri="{FF2B5EF4-FFF2-40B4-BE49-F238E27FC236}">
              <a16:creationId xmlns:a16="http://schemas.microsoft.com/office/drawing/2014/main" id="{00000000-0008-0000-0600-000004000000}"/>
            </a:ext>
          </a:extLst>
        </xdr:cNvPr>
        <xdr:cNvCxnSpPr/>
      </xdr:nvCxnSpPr>
      <xdr:spPr>
        <a:xfrm>
          <a:off x="9223828" y="11573328"/>
          <a:ext cx="252185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477157</xdr:colOff>
      <xdr:row>23</xdr:row>
      <xdr:rowOff>286657</xdr:rowOff>
    </xdr:from>
    <xdr:to>
      <xdr:col>22</xdr:col>
      <xdr:colOff>5444</xdr:colOff>
      <xdr:row>23</xdr:row>
      <xdr:rowOff>286657</xdr:rowOff>
    </xdr:to>
    <xdr:cxnSp macro="">
      <xdr:nvCxnSpPr>
        <xdr:cNvPr id="19" name="直線矢印コネクタ 18">
          <a:extLst>
            <a:ext uri="{FF2B5EF4-FFF2-40B4-BE49-F238E27FC236}">
              <a16:creationId xmlns:a16="http://schemas.microsoft.com/office/drawing/2014/main" id="{00000000-0008-0000-0600-000004000000}"/>
            </a:ext>
          </a:extLst>
        </xdr:cNvPr>
        <xdr:cNvCxnSpPr/>
      </xdr:nvCxnSpPr>
      <xdr:spPr>
        <a:xfrm>
          <a:off x="9194800" y="12133943"/>
          <a:ext cx="252185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79998168889431442"/>
  </sheetPr>
  <dimension ref="A1:Y21"/>
  <sheetViews>
    <sheetView topLeftCell="D1" zoomScale="110" zoomScaleNormal="110" workbookViewId="0">
      <selection activeCell="E17" sqref="E17"/>
    </sheetView>
  </sheetViews>
  <sheetFormatPr defaultRowHeight="13"/>
  <sheetData>
    <row r="1" spans="1:25">
      <c r="A1" t="s">
        <v>73</v>
      </c>
      <c r="B1" t="s">
        <v>77</v>
      </c>
    </row>
    <row r="2" spans="1:25">
      <c r="A2" s="1" t="s">
        <v>0</v>
      </c>
      <c r="B2" s="2" t="s">
        <v>1</v>
      </c>
      <c r="C2" s="2" t="s">
        <v>2</v>
      </c>
    </row>
    <row r="3" spans="1:25">
      <c r="A3" s="1" t="s">
        <v>3</v>
      </c>
      <c r="B3" s="2" t="s">
        <v>4</v>
      </c>
      <c r="C3" s="2" t="s">
        <v>5</v>
      </c>
    </row>
    <row r="4" spans="1:25">
      <c r="A4" s="1" t="s">
        <v>6</v>
      </c>
      <c r="B4" s="2" t="s">
        <v>7</v>
      </c>
      <c r="C4" s="2"/>
    </row>
    <row r="5" spans="1:25">
      <c r="A5" s="1" t="s">
        <v>8</v>
      </c>
      <c r="B5" s="2" t="s">
        <v>9</v>
      </c>
      <c r="C5" s="2" t="s">
        <v>10</v>
      </c>
      <c r="D5" s="2" t="s">
        <v>11</v>
      </c>
    </row>
    <row r="6" spans="1:25">
      <c r="A6" s="1" t="s">
        <v>81</v>
      </c>
      <c r="B6" s="2" t="s">
        <v>82</v>
      </c>
      <c r="C6" s="2" t="s">
        <v>83</v>
      </c>
      <c r="D6" s="2" t="s">
        <v>84</v>
      </c>
      <c r="E6" s="2" t="s">
        <v>85</v>
      </c>
      <c r="F6" s="2" t="s">
        <v>86</v>
      </c>
      <c r="G6" s="2" t="s">
        <v>87</v>
      </c>
      <c r="H6" s="2" t="s">
        <v>88</v>
      </c>
      <c r="I6" s="2" t="s">
        <v>89</v>
      </c>
      <c r="J6" s="2" t="s">
        <v>90</v>
      </c>
      <c r="K6" s="2" t="s">
        <v>91</v>
      </c>
      <c r="L6" s="2" t="s">
        <v>92</v>
      </c>
      <c r="M6" s="2" t="s">
        <v>93</v>
      </c>
      <c r="N6" s="2" t="s">
        <v>94</v>
      </c>
      <c r="O6" s="2" t="s">
        <v>95</v>
      </c>
      <c r="P6" s="2" t="s">
        <v>96</v>
      </c>
      <c r="Q6" s="2" t="s">
        <v>97</v>
      </c>
      <c r="R6" s="2" t="s">
        <v>98</v>
      </c>
      <c r="S6" s="2" t="s">
        <v>99</v>
      </c>
      <c r="T6" s="2" t="s">
        <v>100</v>
      </c>
      <c r="U6" s="2" t="s">
        <v>101</v>
      </c>
      <c r="V6" s="2" t="s">
        <v>102</v>
      </c>
      <c r="W6" s="2" t="s">
        <v>103</v>
      </c>
      <c r="X6" s="2" t="s">
        <v>104</v>
      </c>
      <c r="Y6" s="2" t="s">
        <v>105</v>
      </c>
    </row>
    <row r="7" spans="1:25">
      <c r="A7" s="1" t="s">
        <v>12</v>
      </c>
      <c r="B7" s="2" t="s">
        <v>13</v>
      </c>
      <c r="C7" s="2" t="s">
        <v>14</v>
      </c>
      <c r="D7" s="2" t="s">
        <v>15</v>
      </c>
      <c r="E7" s="2" t="s">
        <v>16</v>
      </c>
    </row>
    <row r="8" spans="1:25">
      <c r="A8" s="1" t="s">
        <v>17</v>
      </c>
      <c r="B8" s="2" t="s">
        <v>18</v>
      </c>
      <c r="C8" s="1" t="s">
        <v>19</v>
      </c>
      <c r="D8" s="3" t="s">
        <v>20</v>
      </c>
      <c r="E8" s="2" t="s">
        <v>21</v>
      </c>
      <c r="F8" s="2" t="s">
        <v>22</v>
      </c>
      <c r="G8" s="1" t="s">
        <v>23</v>
      </c>
      <c r="H8" s="1" t="s">
        <v>24</v>
      </c>
      <c r="I8" s="1" t="s">
        <v>25</v>
      </c>
      <c r="J8" s="2" t="s">
        <v>26</v>
      </c>
      <c r="K8" s="2" t="s">
        <v>27</v>
      </c>
      <c r="L8" s="1" t="s">
        <v>28</v>
      </c>
      <c r="M8" s="1" t="s">
        <v>29</v>
      </c>
      <c r="N8" s="2" t="s">
        <v>30</v>
      </c>
      <c r="O8" s="2" t="s">
        <v>31</v>
      </c>
      <c r="P8" s="1" t="s">
        <v>32</v>
      </c>
      <c r="Q8" s="1" t="s">
        <v>33</v>
      </c>
    </row>
    <row r="9" spans="1:25">
      <c r="A9" s="1" t="s">
        <v>34</v>
      </c>
      <c r="B9" s="2" t="s">
        <v>35</v>
      </c>
      <c r="C9" s="2" t="s">
        <v>36</v>
      </c>
      <c r="D9" s="2" t="s">
        <v>37</v>
      </c>
      <c r="E9" s="2" t="s">
        <v>38</v>
      </c>
      <c r="F9" s="2" t="s">
        <v>39</v>
      </c>
      <c r="G9" s="2" t="s">
        <v>40</v>
      </c>
      <c r="H9" s="2" t="s">
        <v>41</v>
      </c>
      <c r="I9" s="2" t="s">
        <v>42</v>
      </c>
    </row>
    <row r="10" spans="1:25">
      <c r="A10" s="1" t="s">
        <v>43</v>
      </c>
      <c r="B10" s="6" t="s">
        <v>44</v>
      </c>
      <c r="C10" s="6" t="s">
        <v>45</v>
      </c>
      <c r="D10" s="6" t="s">
        <v>46</v>
      </c>
      <c r="E10" s="6" t="s">
        <v>47</v>
      </c>
      <c r="F10" s="6" t="s">
        <v>48</v>
      </c>
      <c r="G10" s="6" t="s">
        <v>49</v>
      </c>
      <c r="H10" s="7" t="s">
        <v>50</v>
      </c>
      <c r="I10" s="7" t="s">
        <v>51</v>
      </c>
      <c r="J10" s="7" t="s">
        <v>52</v>
      </c>
      <c r="K10" s="7" t="s">
        <v>53</v>
      </c>
      <c r="L10" s="7" t="s">
        <v>54</v>
      </c>
      <c r="M10" s="7" t="s">
        <v>55</v>
      </c>
    </row>
    <row r="11" spans="1:25">
      <c r="A11" s="1" t="s">
        <v>56</v>
      </c>
      <c r="B11" s="2" t="s">
        <v>57</v>
      </c>
      <c r="C11" s="2" t="s">
        <v>58</v>
      </c>
      <c r="D11" s="2" t="s">
        <v>59</v>
      </c>
      <c r="E11" s="2" t="s">
        <v>60</v>
      </c>
      <c r="F11" s="2" t="s">
        <v>61</v>
      </c>
      <c r="G11" s="2" t="s">
        <v>62</v>
      </c>
    </row>
    <row r="12" spans="1:25">
      <c r="A12" s="1" t="s">
        <v>106</v>
      </c>
      <c r="B12" s="2" t="s">
        <v>107</v>
      </c>
      <c r="C12" s="2" t="s">
        <v>108</v>
      </c>
      <c r="D12" s="2" t="s">
        <v>109</v>
      </c>
      <c r="E12" s="2" t="s">
        <v>110</v>
      </c>
      <c r="F12" s="1" t="s">
        <v>111</v>
      </c>
      <c r="G12" s="2" t="s">
        <v>112</v>
      </c>
      <c r="H12" s="1" t="s">
        <v>113</v>
      </c>
    </row>
    <row r="13" spans="1:25">
      <c r="A13" s="1" t="s">
        <v>114</v>
      </c>
      <c r="B13" s="1" t="s">
        <v>115</v>
      </c>
      <c r="C13" s="4" t="s">
        <v>116</v>
      </c>
      <c r="D13" s="4" t="s">
        <v>117</v>
      </c>
      <c r="E13" s="1" t="s">
        <v>118</v>
      </c>
      <c r="F13" s="1" t="s">
        <v>119</v>
      </c>
      <c r="G13" s="1" t="s">
        <v>120</v>
      </c>
    </row>
    <row r="14" spans="1:25">
      <c r="A14" s="1" t="s">
        <v>121</v>
      </c>
      <c r="B14" s="1" t="s">
        <v>122</v>
      </c>
      <c r="C14" s="7" t="s">
        <v>123</v>
      </c>
      <c r="D14" s="7" t="s">
        <v>124</v>
      </c>
    </row>
    <row r="15" spans="1:25">
      <c r="A15" s="1" t="s">
        <v>125</v>
      </c>
      <c r="B15" s="1" t="s">
        <v>126</v>
      </c>
      <c r="C15" s="1" t="s">
        <v>127</v>
      </c>
      <c r="D15" s="2" t="s">
        <v>128</v>
      </c>
      <c r="E15" s="1" t="s">
        <v>129</v>
      </c>
    </row>
    <row r="16" spans="1:25">
      <c r="A16" s="1" t="s">
        <v>130</v>
      </c>
      <c r="B16" s="1" t="s">
        <v>131</v>
      </c>
      <c r="C16" s="4" t="s">
        <v>132</v>
      </c>
      <c r="D16" s="1" t="s">
        <v>133</v>
      </c>
    </row>
    <row r="17" spans="1:17">
      <c r="A17" s="1" t="s">
        <v>134</v>
      </c>
      <c r="B17" s="1" t="s">
        <v>135</v>
      </c>
      <c r="C17" s="4" t="s">
        <v>136</v>
      </c>
      <c r="D17" s="4" t="s">
        <v>137</v>
      </c>
      <c r="E17" s="4" t="s">
        <v>138</v>
      </c>
      <c r="F17" s="1" t="s">
        <v>139</v>
      </c>
      <c r="G17" s="1" t="s">
        <v>140</v>
      </c>
      <c r="H17" s="1" t="s">
        <v>141</v>
      </c>
      <c r="I17" s="4" t="s">
        <v>142</v>
      </c>
      <c r="J17" s="1" t="s">
        <v>143</v>
      </c>
      <c r="K17" s="1" t="s">
        <v>144</v>
      </c>
      <c r="L17" s="4" t="s">
        <v>145</v>
      </c>
      <c r="M17" s="4" t="s">
        <v>146</v>
      </c>
      <c r="N17" s="8" t="s">
        <v>147</v>
      </c>
      <c r="O17" s="8" t="s">
        <v>148</v>
      </c>
      <c r="P17" s="4" t="s">
        <v>149</v>
      </c>
      <c r="Q17" s="8" t="s">
        <v>150</v>
      </c>
    </row>
    <row r="18" spans="1:17">
      <c r="A18" s="1" t="s">
        <v>151</v>
      </c>
      <c r="B18" s="1" t="s">
        <v>152</v>
      </c>
      <c r="C18" s="4" t="s">
        <v>153</v>
      </c>
    </row>
    <row r="19" spans="1:17">
      <c r="A19" s="1" t="s">
        <v>63</v>
      </c>
      <c r="B19" s="1" t="s">
        <v>64</v>
      </c>
      <c r="C19" s="1" t="s">
        <v>65</v>
      </c>
      <c r="D19" s="1" t="s">
        <v>66</v>
      </c>
      <c r="E19" s="1" t="s">
        <v>67</v>
      </c>
      <c r="F19" s="1" t="s">
        <v>68</v>
      </c>
      <c r="G19" s="4" t="s">
        <v>69</v>
      </c>
      <c r="H19" s="5" t="s">
        <v>70</v>
      </c>
      <c r="I19" s="1" t="s">
        <v>71</v>
      </c>
      <c r="J19" s="4" t="s">
        <v>72</v>
      </c>
    </row>
    <row r="20" spans="1:17">
      <c r="A20" s="1" t="s">
        <v>74</v>
      </c>
      <c r="B20" s="4" t="s">
        <v>75</v>
      </c>
      <c r="C20" s="5" t="s">
        <v>76</v>
      </c>
    </row>
    <row r="21" spans="1:17">
      <c r="A21" s="1" t="s">
        <v>78</v>
      </c>
      <c r="B21" s="2" t="s">
        <v>79</v>
      </c>
    </row>
  </sheetData>
  <customSheetViews>
    <customSheetView guid="{7EBA2F17-6D39-478A-BB66-51F13E3444DA}" scale="110" state="hidden" topLeftCell="D1">
      <selection activeCell="E17" sqref="E17"/>
      <pageMargins left="0.7" right="0.7" top="0.75" bottom="0.75" header="0.3" footer="0.3"/>
      <pageSetup paperSize="9" orientation="portrait" r:id="rId1"/>
    </customSheetView>
  </customSheetViews>
  <phoneticPr fontId="2"/>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tint="0.79998168889431442"/>
  </sheetPr>
  <dimension ref="A1:Y36"/>
  <sheetViews>
    <sheetView showGridLines="0" view="pageBreakPreview" topLeftCell="A13" zoomScale="85" zoomScaleNormal="100" zoomScaleSheetLayoutView="85" workbookViewId="0">
      <selection activeCell="A14" sqref="A14:B14"/>
    </sheetView>
  </sheetViews>
  <sheetFormatPr defaultColWidth="8.453125" defaultRowHeight="16.5"/>
  <cols>
    <col min="1" max="1" width="26.1796875" style="230" customWidth="1"/>
    <col min="2" max="2" width="34.453125" style="230" customWidth="1"/>
    <col min="3" max="3" width="26.90625" style="230" bestFit="1" customWidth="1"/>
    <col min="4" max="4" width="34.453125" style="230" customWidth="1"/>
    <col min="5" max="16384" width="8.453125" style="56"/>
  </cols>
  <sheetData>
    <row r="1" spans="1:25" s="54" customFormat="1" ht="82" customHeight="1">
      <c r="A1" s="250" t="s">
        <v>235</v>
      </c>
      <c r="B1" s="250"/>
      <c r="C1" s="250"/>
      <c r="D1" s="250"/>
    </row>
    <row r="2" spans="1:25" s="78" customFormat="1" ht="19.5" customHeight="1">
      <c r="A2" s="253" t="s">
        <v>260</v>
      </c>
      <c r="B2" s="254"/>
      <c r="C2" s="254"/>
      <c r="D2" s="255"/>
    </row>
    <row r="3" spans="1:25" s="55" customFormat="1" ht="45" customHeight="1">
      <c r="A3" s="224" t="s">
        <v>269</v>
      </c>
      <c r="B3" s="225" t="s">
        <v>270</v>
      </c>
      <c r="C3" s="226" t="s">
        <v>271</v>
      </c>
      <c r="D3" s="227" t="s">
        <v>268</v>
      </c>
    </row>
    <row r="4" spans="1:25" s="55" customFormat="1" ht="45" customHeight="1">
      <c r="A4" s="224" t="s">
        <v>272</v>
      </c>
      <c r="B4" s="227" t="s">
        <v>273</v>
      </c>
      <c r="C4" s="226" t="s">
        <v>274</v>
      </c>
      <c r="D4" s="227" t="s">
        <v>275</v>
      </c>
    </row>
    <row r="5" spans="1:25" s="55" customFormat="1" ht="45" customHeight="1">
      <c r="A5" s="224" t="s">
        <v>276</v>
      </c>
      <c r="B5" s="227" t="s">
        <v>277</v>
      </c>
      <c r="C5" s="226" t="s">
        <v>278</v>
      </c>
      <c r="D5" s="227" t="s">
        <v>279</v>
      </c>
    </row>
    <row r="6" spans="1:25" s="55" customFormat="1" ht="45" customHeight="1">
      <c r="A6" s="224" t="s">
        <v>280</v>
      </c>
      <c r="B6" s="227" t="s">
        <v>281</v>
      </c>
      <c r="C6" s="228" t="s">
        <v>282</v>
      </c>
      <c r="D6" s="229" t="s">
        <v>283</v>
      </c>
    </row>
    <row r="7" spans="1:25">
      <c r="A7" s="256" t="s">
        <v>236</v>
      </c>
      <c r="B7" s="256"/>
      <c r="C7" s="256"/>
      <c r="D7" s="256"/>
    </row>
    <row r="8" spans="1:25" ht="91" customHeight="1">
      <c r="A8" s="257" t="s">
        <v>284</v>
      </c>
      <c r="B8" s="258"/>
      <c r="C8" s="258"/>
      <c r="D8" s="259"/>
    </row>
    <row r="9" spans="1:25" s="83" customFormat="1" ht="43.75" customHeight="1">
      <c r="A9" s="263" t="s">
        <v>264</v>
      </c>
      <c r="B9" s="264"/>
      <c r="C9" s="264"/>
      <c r="D9" s="265"/>
      <c r="E9" s="89"/>
      <c r="F9" s="85"/>
      <c r="V9"/>
      <c r="W9"/>
      <c r="X9"/>
      <c r="Y9"/>
    </row>
    <row r="10" spans="1:25" s="84" customFormat="1" ht="26.25" customHeight="1">
      <c r="A10" s="260" t="s">
        <v>263</v>
      </c>
      <c r="B10" s="261"/>
      <c r="C10" s="261"/>
      <c r="D10" s="262"/>
      <c r="E10" s="90"/>
      <c r="F10" s="86"/>
    </row>
    <row r="11" spans="1:25" s="78" customFormat="1" ht="63" customHeight="1">
      <c r="A11" s="266" t="s">
        <v>396</v>
      </c>
      <c r="B11" s="267"/>
      <c r="C11" s="267"/>
      <c r="D11" s="252"/>
      <c r="E11" s="87"/>
      <c r="F11" s="88"/>
    </row>
    <row r="12" spans="1:25" s="78" customFormat="1" ht="36.5" customHeight="1">
      <c r="A12" s="241" t="s">
        <v>444</v>
      </c>
      <c r="B12" s="242"/>
      <c r="C12" s="242"/>
      <c r="D12" s="242"/>
    </row>
    <row r="13" spans="1:25" s="78" customFormat="1" ht="18">
      <c r="A13" s="243" t="s">
        <v>266</v>
      </c>
      <c r="B13" s="244"/>
      <c r="C13" s="245" t="s">
        <v>267</v>
      </c>
      <c r="D13" s="246"/>
    </row>
    <row r="14" spans="1:25" s="78" customFormat="1" ht="126" customHeight="1">
      <c r="A14" s="251" t="s">
        <v>426</v>
      </c>
      <c r="B14" s="252"/>
      <c r="C14" s="251" t="s">
        <v>427</v>
      </c>
      <c r="D14" s="252"/>
    </row>
    <row r="15" spans="1:25" s="78" customFormat="1" ht="18">
      <c r="A15" s="237" t="s">
        <v>261</v>
      </c>
      <c r="B15" s="237"/>
      <c r="C15" s="237"/>
      <c r="D15" s="237"/>
    </row>
    <row r="16" spans="1:25" s="78" customFormat="1" ht="45.5" customHeight="1">
      <c r="A16" s="236" t="s">
        <v>285</v>
      </c>
      <c r="B16" s="236"/>
      <c r="C16" s="236"/>
      <c r="D16" s="236"/>
    </row>
    <row r="17" spans="1:4" s="78" customFormat="1" ht="18" customHeight="1">
      <c r="A17" s="238" t="s">
        <v>393</v>
      </c>
      <c r="B17" s="239"/>
      <c r="C17" s="239"/>
      <c r="D17" s="240"/>
    </row>
    <row r="18" spans="1:4" s="78" customFormat="1" ht="45.5" customHeight="1">
      <c r="A18" s="247"/>
      <c r="B18" s="248"/>
      <c r="C18" s="248"/>
      <c r="D18" s="249"/>
    </row>
    <row r="19" spans="1:4" s="78" customFormat="1" ht="18" customHeight="1">
      <c r="A19" s="238" t="s">
        <v>397</v>
      </c>
      <c r="B19" s="239"/>
      <c r="C19" s="239"/>
      <c r="D19" s="240"/>
    </row>
    <row r="20" spans="1:4" s="78" customFormat="1" ht="83.5" customHeight="1">
      <c r="A20" s="236" t="s">
        <v>286</v>
      </c>
      <c r="B20" s="236"/>
      <c r="C20" s="236"/>
      <c r="D20" s="236"/>
    </row>
    <row r="36" spans="1:1">
      <c r="A36" s="230" t="s">
        <v>372</v>
      </c>
    </row>
  </sheetData>
  <customSheetViews>
    <customSheetView guid="{7EBA2F17-6D39-478A-BB66-51F13E3444DA}" showPageBreaks="1" showGridLines="0" printArea="1" view="pageBreakPreview" topLeftCell="A10">
      <selection activeCell="A5" sqref="A5"/>
      <pageMargins left="0.70866141732283472" right="0.70866141732283472" top="0.74803149606299213" bottom="0.74803149606299213" header="0.31496062992125984" footer="0.31496062992125984"/>
      <pageSetup paperSize="9" scale="57" fitToHeight="0" orientation="portrait" r:id="rId1"/>
    </customSheetView>
  </customSheetViews>
  <mergeCells count="18">
    <mergeCell ref="A1:D1"/>
    <mergeCell ref="A14:B14"/>
    <mergeCell ref="C14:D14"/>
    <mergeCell ref="A2:D2"/>
    <mergeCell ref="A7:D7"/>
    <mergeCell ref="A8:D8"/>
    <mergeCell ref="A10:D10"/>
    <mergeCell ref="A9:D9"/>
    <mergeCell ref="A11:D11"/>
    <mergeCell ref="A20:D20"/>
    <mergeCell ref="A15:D15"/>
    <mergeCell ref="A16:D16"/>
    <mergeCell ref="A19:D19"/>
    <mergeCell ref="A12:D12"/>
    <mergeCell ref="A13:B13"/>
    <mergeCell ref="C13:D13"/>
    <mergeCell ref="A17:D17"/>
    <mergeCell ref="A18:D18"/>
  </mergeCells>
  <phoneticPr fontId="2"/>
  <dataValidations count="1">
    <dataValidation type="list" allowBlank="1" showInputMessage="1" showErrorMessage="1" sqref="D3">
      <formula1>"継続,新規"</formula1>
    </dataValidation>
  </dataValidations>
  <pageMargins left="0.70866141732283472" right="0.70866141732283472" top="0.74803149606299213" bottom="0.74803149606299213" header="0.31496062992125984" footer="0.31496062992125984"/>
  <pageSetup paperSize="9" scale="57" fitToHeight="0"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tint="0.79998168889431442"/>
  </sheetPr>
  <dimension ref="A1:B10"/>
  <sheetViews>
    <sheetView view="pageBreakPreview" topLeftCell="A7" zoomScaleNormal="100" zoomScaleSheetLayoutView="100" workbookViewId="0">
      <selection activeCell="A8" sqref="A8"/>
    </sheetView>
  </sheetViews>
  <sheetFormatPr defaultColWidth="8.453125" defaultRowHeight="16.5"/>
  <cols>
    <col min="1" max="1" width="94.08984375" style="56" customWidth="1"/>
    <col min="2" max="2" width="3.54296875" style="56" customWidth="1"/>
    <col min="3" max="16384" width="8.453125" style="56"/>
  </cols>
  <sheetData>
    <row r="1" spans="1:2" ht="32" customHeight="1">
      <c r="A1" s="80" t="s">
        <v>262</v>
      </c>
    </row>
    <row r="2" spans="1:2" s="57" customFormat="1" ht="33">
      <c r="A2" s="81" t="s">
        <v>237</v>
      </c>
    </row>
    <row r="3" spans="1:2" s="57" customFormat="1">
      <c r="A3" s="82" t="s">
        <v>238</v>
      </c>
    </row>
    <row r="4" spans="1:2" s="57" customFormat="1" ht="143.5" customHeight="1">
      <c r="A4" s="221" t="s">
        <v>441</v>
      </c>
    </row>
    <row r="5" spans="1:2" s="57" customFormat="1">
      <c r="A5" s="222" t="s">
        <v>287</v>
      </c>
    </row>
    <row r="6" spans="1:2" s="57" customFormat="1" ht="205.25" customHeight="1">
      <c r="A6" s="223" t="s">
        <v>442</v>
      </c>
      <c r="B6" s="79"/>
    </row>
    <row r="7" spans="1:2" s="57" customFormat="1">
      <c r="A7" s="222" t="s">
        <v>288</v>
      </c>
      <c r="B7" s="79"/>
    </row>
    <row r="8" spans="1:2" s="57" customFormat="1" ht="280" customHeight="1">
      <c r="A8" s="223" t="s">
        <v>443</v>
      </c>
      <c r="B8" s="79"/>
    </row>
    <row r="9" spans="1:2">
      <c r="A9" s="58"/>
    </row>
    <row r="10" spans="1:2">
      <c r="A10" s="58"/>
    </row>
  </sheetData>
  <customSheetViews>
    <customSheetView guid="{7EBA2F17-6D39-478A-BB66-51F13E3444DA}" showPageBreaks="1" printArea="1" view="pageBreakPreview" topLeftCell="A4">
      <selection activeCell="A6" sqref="A6"/>
      <pageMargins left="0.70866141732283472" right="0.70866141732283472" top="0.74803149606299213" bottom="0.74803149606299213" header="0.31496062992125984" footer="0.31496062992125984"/>
      <pageSetup paperSize="9" scale="74" fitToHeight="0" orientation="portrait" r:id="rId1"/>
    </customSheetView>
  </customSheetViews>
  <phoneticPr fontId="2"/>
  <pageMargins left="0.70866141732283472" right="0.70866141732283472" top="0.74803149606299213" bottom="0.74803149606299213" header="0.31496062992125984" footer="0.31496062992125984"/>
  <pageSetup paperSize="9" scale="74" fitToHeight="0"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G73"/>
  <sheetViews>
    <sheetView showGridLines="0" view="pageBreakPreview" zoomScale="85" zoomScaleNormal="100" zoomScaleSheetLayoutView="85" workbookViewId="0">
      <selection sqref="A1:G1"/>
    </sheetView>
  </sheetViews>
  <sheetFormatPr defaultColWidth="8.90625" defaultRowHeight="18"/>
  <cols>
    <col min="1" max="1" width="26.81640625" style="10" bestFit="1" customWidth="1"/>
    <col min="2" max="2" width="38.6328125" style="10" customWidth="1"/>
    <col min="3" max="3" width="24.54296875" style="9" customWidth="1"/>
    <col min="4" max="4" width="38.6328125" style="9" customWidth="1"/>
    <col min="5" max="5" width="29.453125" style="9" bestFit="1" customWidth="1"/>
    <col min="6" max="6" width="29.453125" style="9" customWidth="1"/>
    <col min="7" max="7" width="38.6328125" style="9" customWidth="1"/>
    <col min="8" max="16384" width="8.90625" style="9"/>
  </cols>
  <sheetData>
    <row r="1" spans="1:7" ht="119" customHeight="1">
      <c r="A1" s="281" t="s">
        <v>448</v>
      </c>
      <c r="B1" s="282"/>
      <c r="C1" s="282"/>
      <c r="D1" s="282"/>
      <c r="E1" s="282"/>
      <c r="F1" s="282"/>
      <c r="G1" s="282"/>
    </row>
    <row r="2" spans="1:7">
      <c r="A2" s="238" t="s">
        <v>226</v>
      </c>
      <c r="B2" s="239"/>
      <c r="C2" s="239"/>
      <c r="D2" s="239"/>
      <c r="E2" s="239"/>
      <c r="F2" s="239"/>
      <c r="G2" s="240"/>
    </row>
    <row r="3" spans="1:7" ht="42" customHeight="1">
      <c r="A3" s="202" t="s">
        <v>258</v>
      </c>
      <c r="B3" s="283" t="s">
        <v>383</v>
      </c>
      <c r="C3" s="284"/>
      <c r="D3" s="285"/>
      <c r="E3" s="286"/>
      <c r="F3" s="286"/>
      <c r="G3" s="287"/>
    </row>
    <row r="4" spans="1:7" s="10" customFormat="1" ht="100.5" customHeight="1">
      <c r="A4" s="206" t="s">
        <v>239</v>
      </c>
      <c r="B4" s="273" t="s">
        <v>398</v>
      </c>
      <c r="C4" s="274"/>
      <c r="D4" s="189" t="s">
        <v>392</v>
      </c>
      <c r="E4" s="273" t="s">
        <v>332</v>
      </c>
      <c r="F4" s="275"/>
      <c r="G4" s="274"/>
    </row>
    <row r="5" spans="1:7" s="10" customFormat="1" ht="100.25" customHeight="1">
      <c r="A5" s="189" t="s">
        <v>227</v>
      </c>
      <c r="B5" s="273" t="s">
        <v>375</v>
      </c>
      <c r="C5" s="274"/>
      <c r="D5" s="189" t="s">
        <v>292</v>
      </c>
      <c r="E5" s="273" t="s">
        <v>438</v>
      </c>
      <c r="F5" s="275"/>
      <c r="G5" s="274"/>
    </row>
    <row r="6" spans="1:7">
      <c r="A6" s="238" t="s">
        <v>228</v>
      </c>
      <c r="B6" s="239"/>
      <c r="C6" s="239"/>
      <c r="D6" s="239"/>
      <c r="E6" s="239"/>
      <c r="F6" s="239"/>
      <c r="G6" s="240"/>
    </row>
    <row r="7" spans="1:7" s="10" customFormat="1" ht="92.4" customHeight="1">
      <c r="A7" s="189" t="s">
        <v>229</v>
      </c>
      <c r="B7" s="218" t="s">
        <v>412</v>
      </c>
      <c r="C7" s="189" t="s">
        <v>243</v>
      </c>
      <c r="D7" s="220" t="s">
        <v>413</v>
      </c>
      <c r="E7" s="189" t="s">
        <v>230</v>
      </c>
      <c r="F7" s="251" t="s">
        <v>439</v>
      </c>
      <c r="G7" s="252"/>
    </row>
    <row r="8" spans="1:7" s="10" customFormat="1" ht="135.5" customHeight="1">
      <c r="A8" s="189" t="s">
        <v>295</v>
      </c>
      <c r="B8" s="273" t="s">
        <v>414</v>
      </c>
      <c r="C8" s="274"/>
      <c r="D8" s="189" t="s">
        <v>291</v>
      </c>
      <c r="E8" s="236" t="s">
        <v>399</v>
      </c>
      <c r="F8" s="236"/>
      <c r="G8" s="236"/>
    </row>
    <row r="9" spans="1:7" s="10" customFormat="1" ht="64" customHeight="1">
      <c r="A9" s="189" t="s">
        <v>296</v>
      </c>
      <c r="B9" s="273" t="s">
        <v>415</v>
      </c>
      <c r="C9" s="274"/>
      <c r="D9" s="189" t="s">
        <v>289</v>
      </c>
      <c r="E9" s="219" t="s">
        <v>290</v>
      </c>
      <c r="F9" s="189" t="s">
        <v>326</v>
      </c>
      <c r="G9" s="218" t="s">
        <v>327</v>
      </c>
    </row>
    <row r="10" spans="1:7" s="190" customFormat="1" ht="81" customHeight="1">
      <c r="A10" s="189" t="s">
        <v>154</v>
      </c>
      <c r="B10" s="273" t="s">
        <v>416</v>
      </c>
      <c r="C10" s="275"/>
      <c r="D10" s="275"/>
      <c r="E10" s="275"/>
      <c r="F10" s="275"/>
      <c r="G10" s="274"/>
    </row>
    <row r="11" spans="1:7" s="190" customFormat="1" ht="13">
      <c r="A11" s="213"/>
      <c r="B11" s="213"/>
      <c r="C11" s="213"/>
      <c r="D11" s="213"/>
      <c r="E11" s="213"/>
      <c r="F11" s="213"/>
      <c r="G11" s="213"/>
    </row>
    <row r="12" spans="1:7">
      <c r="A12" s="238" t="s">
        <v>231</v>
      </c>
      <c r="B12" s="239"/>
      <c r="C12" s="239"/>
      <c r="D12" s="239"/>
      <c r="E12" s="239"/>
      <c r="F12" s="239"/>
      <c r="G12" s="240"/>
    </row>
    <row r="13" spans="1:7">
      <c r="A13" s="269"/>
      <c r="B13" s="279" t="s">
        <v>253</v>
      </c>
      <c r="C13" s="280"/>
      <c r="D13" s="280"/>
      <c r="E13" s="280"/>
      <c r="F13" s="276" t="s">
        <v>254</v>
      </c>
      <c r="G13" s="277"/>
    </row>
    <row r="14" spans="1:7">
      <c r="A14" s="270"/>
      <c r="B14" s="268" t="s">
        <v>240</v>
      </c>
      <c r="C14" s="268"/>
      <c r="D14" s="271" t="s">
        <v>241</v>
      </c>
      <c r="E14" s="272"/>
      <c r="F14" s="271"/>
      <c r="G14" s="278"/>
    </row>
    <row r="15" spans="1:7" s="10" customFormat="1" ht="114.5" customHeight="1">
      <c r="A15" s="189" t="s">
        <v>265</v>
      </c>
      <c r="B15" s="292" t="s">
        <v>440</v>
      </c>
      <c r="C15" s="292"/>
      <c r="D15" s="293"/>
      <c r="E15" s="275"/>
      <c r="F15" s="273"/>
      <c r="G15" s="274"/>
    </row>
    <row r="16" spans="1:7" s="10" customFormat="1" ht="64" customHeight="1">
      <c r="A16" s="189" t="s">
        <v>232</v>
      </c>
      <c r="B16" s="289"/>
      <c r="C16" s="289"/>
      <c r="D16" s="290" t="s">
        <v>376</v>
      </c>
      <c r="E16" s="291"/>
      <c r="F16" s="273"/>
      <c r="G16" s="274"/>
    </row>
    <row r="17" spans="1:7" s="10" customFormat="1" ht="64" customHeight="1">
      <c r="A17" s="189" t="s">
        <v>242</v>
      </c>
      <c r="B17" s="289" t="s">
        <v>400</v>
      </c>
      <c r="C17" s="289"/>
      <c r="D17" s="290"/>
      <c r="E17" s="291"/>
      <c r="F17" s="273"/>
      <c r="G17" s="274"/>
    </row>
    <row r="18" spans="1:7" s="10" customFormat="1" ht="64" customHeight="1">
      <c r="A18" s="189" t="s">
        <v>233</v>
      </c>
      <c r="B18" s="289"/>
      <c r="C18" s="289"/>
      <c r="D18" s="290"/>
      <c r="E18" s="291"/>
      <c r="F18" s="273"/>
      <c r="G18" s="274"/>
    </row>
    <row r="19" spans="1:7" s="10" customFormat="1">
      <c r="A19" s="216"/>
      <c r="B19" s="216"/>
      <c r="C19" s="216"/>
      <c r="D19" s="216"/>
      <c r="E19" s="216"/>
      <c r="F19" s="216"/>
      <c r="G19" s="216"/>
    </row>
    <row r="20" spans="1:7">
      <c r="A20" s="241" t="s">
        <v>259</v>
      </c>
      <c r="B20" s="241"/>
      <c r="C20" s="241"/>
      <c r="D20" s="241"/>
      <c r="E20" s="241"/>
      <c r="F20" s="241"/>
      <c r="G20" s="241"/>
    </row>
    <row r="21" spans="1:7" ht="63" customHeight="1">
      <c r="A21" s="288"/>
      <c r="B21" s="288"/>
      <c r="C21" s="288"/>
      <c r="D21" s="288"/>
      <c r="E21" s="288"/>
      <c r="F21" s="288"/>
      <c r="G21" s="288"/>
    </row>
    <row r="27" spans="1:7">
      <c r="C27" s="10"/>
    </row>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sheetData>
  <sheetProtection formatCells="0" formatColumns="0" formatRows="0" insertColumns="0" insertRows="0" deleteColumns="0" deleteRows="0" selectLockedCells="1" sort="0"/>
  <customSheetViews>
    <customSheetView guid="{7EBA2F17-6D39-478A-BB66-51F13E3444DA}" scale="80" showPageBreaks="1" showGridLines="0" fitToPage="1" printArea="1" hiddenRows="1" view="pageBreakPreview" topLeftCell="A10">
      <selection activeCell="B17" sqref="B17:C17"/>
      <pageMargins left="0.19685039370078741" right="0.19685039370078741" top="0.78740157480314965" bottom="0.19685039370078741" header="0.31496062992125984" footer="0.31496062992125984"/>
      <printOptions horizontalCentered="1"/>
      <pageSetup paperSize="9" scale="50" orientation="portrait" cellComments="asDisplayed" r:id="rId1"/>
    </customSheetView>
  </customSheetViews>
  <mergeCells count="34">
    <mergeCell ref="B15:C15"/>
    <mergeCell ref="D18:E18"/>
    <mergeCell ref="F15:G15"/>
    <mergeCell ref="F16:G16"/>
    <mergeCell ref="F17:G17"/>
    <mergeCell ref="F18:G18"/>
    <mergeCell ref="D15:E15"/>
    <mergeCell ref="A20:G20"/>
    <mergeCell ref="A21:G21"/>
    <mergeCell ref="B16:C16"/>
    <mergeCell ref="B17:C17"/>
    <mergeCell ref="B18:C18"/>
    <mergeCell ref="D16:E16"/>
    <mergeCell ref="D17:E17"/>
    <mergeCell ref="A1:G1"/>
    <mergeCell ref="A2:G2"/>
    <mergeCell ref="B4:C4"/>
    <mergeCell ref="E4:G4"/>
    <mergeCell ref="B5:C5"/>
    <mergeCell ref="E5:G5"/>
    <mergeCell ref="B3:C3"/>
    <mergeCell ref="D3:G3"/>
    <mergeCell ref="A6:G6"/>
    <mergeCell ref="A12:G12"/>
    <mergeCell ref="B14:C14"/>
    <mergeCell ref="A13:A14"/>
    <mergeCell ref="D14:E14"/>
    <mergeCell ref="B8:C8"/>
    <mergeCell ref="B9:C9"/>
    <mergeCell ref="E8:G8"/>
    <mergeCell ref="B10:G10"/>
    <mergeCell ref="F7:G7"/>
    <mergeCell ref="F13:G14"/>
    <mergeCell ref="B13:E13"/>
  </mergeCells>
  <phoneticPr fontId="2"/>
  <dataValidations count="1">
    <dataValidation type="list" allowBlank="1" showInputMessage="1" showErrorMessage="1" sqref="G9">
      <formula1>"有, 無"</formula1>
    </dataValidation>
  </dataValidations>
  <printOptions horizontalCentered="1"/>
  <pageMargins left="0.19685039370078741" right="0.19685039370078741" top="0.78740157480314965" bottom="0.19685039370078741" header="0.31496062992125984" footer="0.31496062992125984"/>
  <pageSetup paperSize="8" scale="61" orientation="portrait" cellComments="asDisplayed"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G73"/>
  <sheetViews>
    <sheetView showGridLines="0" view="pageBreakPreview" zoomScale="81" zoomScaleNormal="100" zoomScaleSheetLayoutView="81" workbookViewId="0">
      <selection activeCell="A2" sqref="A2:G2"/>
    </sheetView>
  </sheetViews>
  <sheetFormatPr defaultColWidth="8.90625" defaultRowHeight="18"/>
  <cols>
    <col min="1" max="1" width="26.81640625" style="10" bestFit="1" customWidth="1"/>
    <col min="2" max="2" width="38.6328125" style="10" customWidth="1"/>
    <col min="3" max="3" width="31.81640625" style="9" customWidth="1"/>
    <col min="4" max="4" width="38.6328125" style="9" customWidth="1"/>
    <col min="5" max="5" width="29.453125" style="9" bestFit="1" customWidth="1"/>
    <col min="6" max="6" width="29.453125" style="9" customWidth="1"/>
    <col min="7" max="7" width="38.6328125" style="9" customWidth="1"/>
    <col min="8" max="9" width="8.90625" style="9"/>
    <col min="10" max="10" width="8.90625" style="9" customWidth="1"/>
    <col min="11" max="16384" width="8.90625" style="9"/>
  </cols>
  <sheetData>
    <row r="1" spans="1:7" ht="121" customHeight="1">
      <c r="A1" s="281" t="s">
        <v>449</v>
      </c>
      <c r="B1" s="282"/>
      <c r="C1" s="282"/>
      <c r="D1" s="282"/>
      <c r="E1" s="282"/>
      <c r="F1" s="282"/>
      <c r="G1" s="282"/>
    </row>
    <row r="2" spans="1:7">
      <c r="A2" s="238" t="s">
        <v>226</v>
      </c>
      <c r="B2" s="239"/>
      <c r="C2" s="239"/>
      <c r="D2" s="239"/>
      <c r="E2" s="239"/>
      <c r="F2" s="239"/>
      <c r="G2" s="240"/>
    </row>
    <row r="3" spans="1:7" ht="42" customHeight="1">
      <c r="A3" s="202" t="s">
        <v>258</v>
      </c>
      <c r="B3" s="299" t="s">
        <v>382</v>
      </c>
      <c r="C3" s="299"/>
      <c r="D3" s="300"/>
      <c r="E3" s="300"/>
      <c r="F3" s="300"/>
      <c r="G3" s="300"/>
    </row>
    <row r="4" spans="1:7" s="10" customFormat="1" ht="101" customHeight="1">
      <c r="A4" s="211" t="s">
        <v>239</v>
      </c>
      <c r="B4" s="301" t="s">
        <v>374</v>
      </c>
      <c r="C4" s="301"/>
      <c r="D4" s="184" t="s">
        <v>392</v>
      </c>
      <c r="E4" s="301" t="s">
        <v>401</v>
      </c>
      <c r="F4" s="301"/>
      <c r="G4" s="301"/>
    </row>
    <row r="5" spans="1:7" s="10" customFormat="1" ht="64" customHeight="1">
      <c r="A5" s="184" t="s">
        <v>227</v>
      </c>
      <c r="B5" s="302" t="s">
        <v>432</v>
      </c>
      <c r="C5" s="302"/>
      <c r="D5" s="184" t="s">
        <v>292</v>
      </c>
      <c r="E5" s="301" t="s">
        <v>417</v>
      </c>
      <c r="F5" s="301"/>
      <c r="G5" s="301"/>
    </row>
    <row r="6" spans="1:7">
      <c r="A6" s="238" t="s">
        <v>228</v>
      </c>
      <c r="B6" s="239"/>
      <c r="C6" s="239"/>
      <c r="D6" s="239"/>
      <c r="E6" s="239"/>
      <c r="F6" s="239"/>
      <c r="G6" s="240"/>
    </row>
    <row r="7" spans="1:7" s="10" customFormat="1" ht="129" customHeight="1">
      <c r="A7" s="184" t="s">
        <v>229</v>
      </c>
      <c r="B7" s="183" t="s">
        <v>433</v>
      </c>
      <c r="C7" s="184" t="s">
        <v>243</v>
      </c>
      <c r="D7" s="203" t="s">
        <v>425</v>
      </c>
      <c r="E7" s="184" t="s">
        <v>230</v>
      </c>
      <c r="F7" s="297" t="s">
        <v>402</v>
      </c>
      <c r="G7" s="298"/>
    </row>
    <row r="8" spans="1:7" s="10" customFormat="1" ht="183.65" customHeight="1">
      <c r="A8" s="184" t="s">
        <v>295</v>
      </c>
      <c r="B8" s="294" t="s">
        <v>418</v>
      </c>
      <c r="C8" s="296"/>
      <c r="D8" s="184" t="s">
        <v>291</v>
      </c>
      <c r="E8" s="301" t="s">
        <v>434</v>
      </c>
      <c r="F8" s="301"/>
      <c r="G8" s="301"/>
    </row>
    <row r="9" spans="1:7" s="10" customFormat="1" ht="64" customHeight="1">
      <c r="A9" s="189" t="s">
        <v>296</v>
      </c>
      <c r="B9" s="273" t="s">
        <v>394</v>
      </c>
      <c r="C9" s="274"/>
      <c r="D9" s="189" t="s">
        <v>289</v>
      </c>
      <c r="E9" s="219" t="s">
        <v>290</v>
      </c>
      <c r="F9" s="189" t="s">
        <v>326</v>
      </c>
      <c r="G9" s="218" t="s">
        <v>327</v>
      </c>
    </row>
    <row r="10" spans="1:7" customFormat="1" ht="64" customHeight="1">
      <c r="A10" s="184" t="s">
        <v>154</v>
      </c>
      <c r="B10" s="294" t="s">
        <v>377</v>
      </c>
      <c r="C10" s="295"/>
      <c r="D10" s="295"/>
      <c r="E10" s="295"/>
      <c r="F10" s="295"/>
      <c r="G10" s="296"/>
    </row>
    <row r="11" spans="1:7" customFormat="1" ht="13">
      <c r="A11" s="213"/>
      <c r="B11" s="213"/>
      <c r="C11" s="213"/>
      <c r="D11" s="213"/>
      <c r="E11" s="213"/>
      <c r="F11" s="213"/>
      <c r="G11" s="213"/>
    </row>
    <row r="12" spans="1:7">
      <c r="A12" s="238" t="s">
        <v>231</v>
      </c>
      <c r="B12" s="239"/>
      <c r="C12" s="239"/>
      <c r="D12" s="239"/>
      <c r="E12" s="239"/>
      <c r="F12" s="239"/>
      <c r="G12" s="240"/>
    </row>
    <row r="13" spans="1:7">
      <c r="A13" s="269"/>
      <c r="B13" s="279" t="s">
        <v>253</v>
      </c>
      <c r="C13" s="280"/>
      <c r="D13" s="280"/>
      <c r="E13" s="280"/>
      <c r="F13" s="188"/>
      <c r="G13" s="309" t="s">
        <v>254</v>
      </c>
    </row>
    <row r="14" spans="1:7">
      <c r="A14" s="270"/>
      <c r="B14" s="268" t="s">
        <v>240</v>
      </c>
      <c r="C14" s="268"/>
      <c r="D14" s="271" t="s">
        <v>241</v>
      </c>
      <c r="E14" s="272"/>
      <c r="F14" s="214"/>
      <c r="G14" s="268"/>
    </row>
    <row r="15" spans="1:7" s="10" customFormat="1" ht="49" customHeight="1">
      <c r="A15" s="184" t="s">
        <v>265</v>
      </c>
      <c r="B15" s="301" t="s">
        <v>403</v>
      </c>
      <c r="C15" s="301"/>
      <c r="D15" s="305" t="s">
        <v>378</v>
      </c>
      <c r="E15" s="306"/>
      <c r="F15" s="204"/>
      <c r="G15" s="215"/>
    </row>
    <row r="16" spans="1:7" s="10" customFormat="1" ht="92.4" customHeight="1">
      <c r="A16" s="184" t="s">
        <v>232</v>
      </c>
      <c r="B16" s="301" t="s">
        <v>435</v>
      </c>
      <c r="C16" s="301"/>
      <c r="D16" s="305" t="s">
        <v>436</v>
      </c>
      <c r="E16" s="307"/>
      <c r="F16" s="205"/>
      <c r="G16" s="215" t="s">
        <v>395</v>
      </c>
    </row>
    <row r="17" spans="1:7" s="10" customFormat="1" ht="64" customHeight="1">
      <c r="A17" s="184" t="s">
        <v>242</v>
      </c>
      <c r="B17" s="308"/>
      <c r="C17" s="308"/>
      <c r="D17" s="305"/>
      <c r="E17" s="307"/>
      <c r="F17" s="205"/>
      <c r="G17" s="215"/>
    </row>
    <row r="18" spans="1:7" s="10" customFormat="1" ht="64" customHeight="1">
      <c r="A18" s="184" t="s">
        <v>233</v>
      </c>
      <c r="B18" s="310"/>
      <c r="C18" s="301"/>
      <c r="D18" s="311"/>
      <c r="E18" s="307"/>
      <c r="F18" s="205"/>
      <c r="G18" s="215"/>
    </row>
    <row r="19" spans="1:7" s="10" customFormat="1">
      <c r="A19" s="216"/>
      <c r="B19" s="216"/>
      <c r="C19" s="216"/>
      <c r="D19" s="216"/>
      <c r="E19" s="216"/>
      <c r="F19" s="216"/>
      <c r="G19" s="216"/>
    </row>
    <row r="20" spans="1:7">
      <c r="A20" s="303" t="s">
        <v>259</v>
      </c>
      <c r="B20" s="303"/>
      <c r="C20" s="303"/>
      <c r="D20" s="303"/>
      <c r="E20" s="303"/>
      <c r="F20" s="303"/>
      <c r="G20" s="303"/>
    </row>
    <row r="21" spans="1:7" ht="63" customHeight="1">
      <c r="A21" s="304" t="s">
        <v>437</v>
      </c>
      <c r="B21" s="304"/>
      <c r="C21" s="304"/>
      <c r="D21" s="304"/>
      <c r="E21" s="304"/>
      <c r="F21" s="304"/>
      <c r="G21" s="304"/>
    </row>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sheetData>
  <sheetProtection formatCells="0" formatColumns="0" formatRows="0" insertColumns="0" insertRows="0" deleteColumns="0" deleteRows="0" selectLockedCells="1" sort="0"/>
  <customSheetViews>
    <customSheetView guid="{7EBA2F17-6D39-478A-BB66-51F13E3444DA}" scale="80" showPageBreaks="1" showGridLines="0" fitToPage="1" printArea="1" hiddenRows="1" view="pageBreakPreview">
      <selection activeCell="D9" sqref="D9"/>
      <pageMargins left="0.19685039370078741" right="0.19685039370078741" top="0.78740157480314965" bottom="0.19685039370078741" header="0.31496062992125984" footer="0.31496062992125984"/>
      <printOptions horizontalCentered="1"/>
      <pageSetup paperSize="9" scale="50" orientation="portrait" cellComments="asDisplayed" r:id="rId1"/>
    </customSheetView>
  </customSheetViews>
  <mergeCells count="30">
    <mergeCell ref="A13:A14"/>
    <mergeCell ref="B13:E13"/>
    <mergeCell ref="G13:G14"/>
    <mergeCell ref="B14:C14"/>
    <mergeCell ref="B18:C18"/>
    <mergeCell ref="D18:E18"/>
    <mergeCell ref="D14:E14"/>
    <mergeCell ref="A20:G20"/>
    <mergeCell ref="A21:G21"/>
    <mergeCell ref="B15:C15"/>
    <mergeCell ref="D15:E15"/>
    <mergeCell ref="B16:C16"/>
    <mergeCell ref="D16:E16"/>
    <mergeCell ref="B17:C17"/>
    <mergeCell ref="D17:E17"/>
    <mergeCell ref="B10:G10"/>
    <mergeCell ref="F7:G7"/>
    <mergeCell ref="A12:G12"/>
    <mergeCell ref="B9:C9"/>
    <mergeCell ref="A1:G1"/>
    <mergeCell ref="A2:G2"/>
    <mergeCell ref="B3:C3"/>
    <mergeCell ref="D3:G3"/>
    <mergeCell ref="B4:C4"/>
    <mergeCell ref="E4:G4"/>
    <mergeCell ref="B5:C5"/>
    <mergeCell ref="E5:G5"/>
    <mergeCell ref="A6:G6"/>
    <mergeCell ref="B8:C8"/>
    <mergeCell ref="E8:G8"/>
  </mergeCells>
  <phoneticPr fontId="2"/>
  <dataValidations count="1">
    <dataValidation type="list" allowBlank="1" showInputMessage="1" showErrorMessage="1" sqref="G9">
      <formula1>"有, 無"</formula1>
    </dataValidation>
  </dataValidations>
  <printOptions horizontalCentered="1"/>
  <pageMargins left="0.19685039370078741" right="0.19685039370078741" top="0.78740157480314965" bottom="0.19685039370078741" header="0.31496062992125984" footer="0.31496062992125984"/>
  <pageSetup paperSize="9" scale="41" orientation="portrait" cellComments="asDisplayed"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G73"/>
  <sheetViews>
    <sheetView showGridLines="0" tabSelected="1" view="pageBreakPreview" zoomScale="80" zoomScaleNormal="100" zoomScaleSheetLayoutView="80" workbookViewId="0">
      <selection activeCell="D3" sqref="D3:G3"/>
    </sheetView>
  </sheetViews>
  <sheetFormatPr defaultColWidth="8.90625" defaultRowHeight="18"/>
  <cols>
    <col min="1" max="1" width="26.81640625" style="10" bestFit="1" customWidth="1"/>
    <col min="2" max="2" width="38.6328125" style="10" customWidth="1"/>
    <col min="3" max="3" width="25.1796875" style="9" customWidth="1"/>
    <col min="4" max="4" width="38.6328125" style="9" customWidth="1"/>
    <col min="5" max="5" width="29.453125" style="9" bestFit="1" customWidth="1"/>
    <col min="6" max="6" width="29.453125" style="9" customWidth="1"/>
    <col min="7" max="7" width="38.6328125" style="9" customWidth="1"/>
    <col min="8" max="16384" width="8.90625" style="9"/>
  </cols>
  <sheetData>
    <row r="1" spans="1:7" ht="124" customHeight="1">
      <c r="A1" s="281" t="s">
        <v>449</v>
      </c>
      <c r="B1" s="282"/>
      <c r="C1" s="282"/>
      <c r="D1" s="282"/>
      <c r="E1" s="282"/>
      <c r="F1" s="282"/>
      <c r="G1" s="282"/>
    </row>
    <row r="2" spans="1:7">
      <c r="A2" s="238" t="s">
        <v>226</v>
      </c>
      <c r="B2" s="239"/>
      <c r="C2" s="239"/>
      <c r="D2" s="239"/>
      <c r="E2" s="239"/>
      <c r="F2" s="239"/>
      <c r="G2" s="240"/>
    </row>
    <row r="3" spans="1:7" ht="42" customHeight="1">
      <c r="A3" s="202" t="s">
        <v>258</v>
      </c>
      <c r="B3" s="283" t="s">
        <v>384</v>
      </c>
      <c r="C3" s="284"/>
      <c r="D3" s="285"/>
      <c r="E3" s="286"/>
      <c r="F3" s="286"/>
      <c r="G3" s="287"/>
    </row>
    <row r="4" spans="1:7" s="10" customFormat="1" ht="99.5" customHeight="1">
      <c r="A4" s="211" t="s">
        <v>239</v>
      </c>
      <c r="B4" s="301" t="s">
        <v>419</v>
      </c>
      <c r="C4" s="301"/>
      <c r="D4" s="212" t="s">
        <v>392</v>
      </c>
      <c r="E4" s="301" t="s">
        <v>404</v>
      </c>
      <c r="F4" s="301"/>
      <c r="G4" s="301"/>
    </row>
    <row r="5" spans="1:7" s="10" customFormat="1" ht="64" customHeight="1">
      <c r="A5" s="184" t="s">
        <v>227</v>
      </c>
      <c r="B5" s="302" t="s">
        <v>431</v>
      </c>
      <c r="C5" s="302"/>
      <c r="D5" s="184" t="s">
        <v>292</v>
      </c>
      <c r="E5" s="302" t="s">
        <v>329</v>
      </c>
      <c r="F5" s="302"/>
      <c r="G5" s="302"/>
    </row>
    <row r="6" spans="1:7">
      <c r="A6" s="238" t="s">
        <v>228</v>
      </c>
      <c r="B6" s="239"/>
      <c r="C6" s="239"/>
      <c r="D6" s="239"/>
      <c r="E6" s="239"/>
      <c r="F6" s="239"/>
      <c r="G6" s="240"/>
    </row>
    <row r="7" spans="1:7" s="10" customFormat="1" ht="64" customHeight="1">
      <c r="A7" s="184" t="s">
        <v>229</v>
      </c>
      <c r="B7" s="183" t="s">
        <v>328</v>
      </c>
      <c r="C7" s="184" t="s">
        <v>243</v>
      </c>
      <c r="D7" s="203" t="s">
        <v>405</v>
      </c>
      <c r="E7" s="184" t="s">
        <v>230</v>
      </c>
      <c r="F7" s="297" t="s">
        <v>293</v>
      </c>
      <c r="G7" s="298"/>
    </row>
    <row r="8" spans="1:7" s="10" customFormat="1" ht="64" customHeight="1">
      <c r="A8" s="184" t="s">
        <v>295</v>
      </c>
      <c r="B8" s="294" t="s">
        <v>420</v>
      </c>
      <c r="C8" s="296"/>
      <c r="D8" s="184" t="s">
        <v>291</v>
      </c>
      <c r="E8" s="297" t="s">
        <v>379</v>
      </c>
      <c r="F8" s="312"/>
      <c r="G8" s="298" t="s">
        <v>298</v>
      </c>
    </row>
    <row r="9" spans="1:7" s="10" customFormat="1" ht="64" customHeight="1">
      <c r="A9" s="184" t="s">
        <v>296</v>
      </c>
      <c r="B9" s="297" t="s">
        <v>294</v>
      </c>
      <c r="C9" s="298"/>
      <c r="D9" s="184" t="s">
        <v>289</v>
      </c>
      <c r="E9" s="191" t="s">
        <v>290</v>
      </c>
      <c r="F9" s="189" t="s">
        <v>326</v>
      </c>
      <c r="G9" s="218" t="s">
        <v>327</v>
      </c>
    </row>
    <row r="10" spans="1:7" customFormat="1" ht="64" customHeight="1">
      <c r="A10" s="184" t="s">
        <v>154</v>
      </c>
      <c r="B10" s="294" t="s">
        <v>406</v>
      </c>
      <c r="C10" s="295"/>
      <c r="D10" s="295"/>
      <c r="E10" s="295"/>
      <c r="F10" s="295"/>
      <c r="G10" s="296"/>
    </row>
    <row r="11" spans="1:7" customFormat="1" ht="13">
      <c r="A11" s="213"/>
      <c r="B11" s="213"/>
      <c r="C11" s="213"/>
      <c r="D11" s="213"/>
      <c r="E11" s="213"/>
      <c r="F11" s="213"/>
      <c r="G11" s="213"/>
    </row>
    <row r="12" spans="1:7">
      <c r="A12" s="238" t="s">
        <v>231</v>
      </c>
      <c r="B12" s="239"/>
      <c r="C12" s="239"/>
      <c r="D12" s="239"/>
      <c r="E12" s="239"/>
      <c r="F12" s="239"/>
      <c r="G12" s="240"/>
    </row>
    <row r="13" spans="1:7">
      <c r="A13" s="269"/>
      <c r="B13" s="279" t="s">
        <v>253</v>
      </c>
      <c r="C13" s="280"/>
      <c r="D13" s="280"/>
      <c r="E13" s="280"/>
      <c r="F13" s="188"/>
      <c r="G13" s="309" t="s">
        <v>254</v>
      </c>
    </row>
    <row r="14" spans="1:7">
      <c r="A14" s="270"/>
      <c r="B14" s="268" t="s">
        <v>240</v>
      </c>
      <c r="C14" s="268"/>
      <c r="D14" s="271" t="s">
        <v>241</v>
      </c>
      <c r="E14" s="272"/>
      <c r="F14" s="214"/>
      <c r="G14" s="268"/>
    </row>
    <row r="15" spans="1:7" s="10" customFormat="1" ht="67.5" customHeight="1">
      <c r="A15" s="184" t="s">
        <v>265</v>
      </c>
      <c r="B15" s="301" t="s">
        <v>421</v>
      </c>
      <c r="C15" s="301"/>
      <c r="D15" s="305" t="s">
        <v>380</v>
      </c>
      <c r="E15" s="306"/>
      <c r="F15" s="204"/>
      <c r="G15" s="215"/>
    </row>
    <row r="16" spans="1:7" s="10" customFormat="1" ht="64" customHeight="1">
      <c r="A16" s="184" t="s">
        <v>232</v>
      </c>
      <c r="B16" s="308"/>
      <c r="C16" s="308"/>
      <c r="D16" s="305" t="s">
        <v>381</v>
      </c>
      <c r="E16" s="306"/>
      <c r="F16" s="204"/>
      <c r="G16" s="215"/>
    </row>
    <row r="17" spans="1:7" s="10" customFormat="1" ht="64" customHeight="1">
      <c r="A17" s="184" t="s">
        <v>242</v>
      </c>
      <c r="B17" s="308"/>
      <c r="C17" s="308"/>
      <c r="D17" s="305"/>
      <c r="E17" s="306"/>
      <c r="F17" s="204"/>
      <c r="G17" s="215"/>
    </row>
    <row r="18" spans="1:7" s="10" customFormat="1" ht="64" customHeight="1">
      <c r="A18" s="184" t="s">
        <v>233</v>
      </c>
      <c r="B18" s="308" t="s">
        <v>297</v>
      </c>
      <c r="C18" s="308"/>
      <c r="D18" s="305"/>
      <c r="E18" s="306"/>
      <c r="F18" s="204"/>
      <c r="G18" s="215"/>
    </row>
    <row r="19" spans="1:7" s="10" customFormat="1">
      <c r="A19" s="216"/>
      <c r="B19" s="216"/>
      <c r="C19" s="216"/>
      <c r="D19" s="216"/>
      <c r="E19" s="216"/>
      <c r="F19" s="216"/>
      <c r="G19" s="216"/>
    </row>
    <row r="20" spans="1:7">
      <c r="A20" s="303" t="s">
        <v>259</v>
      </c>
      <c r="B20" s="303"/>
      <c r="C20" s="303"/>
      <c r="D20" s="303"/>
      <c r="E20" s="303"/>
      <c r="F20" s="303"/>
      <c r="G20" s="303"/>
    </row>
    <row r="21" spans="1:7" ht="63" customHeight="1">
      <c r="A21" s="288"/>
      <c r="B21" s="288"/>
      <c r="C21" s="288"/>
      <c r="D21" s="288"/>
      <c r="E21" s="288"/>
      <c r="F21" s="288"/>
      <c r="G21" s="288"/>
    </row>
    <row r="22" spans="1:7">
      <c r="A22" s="216"/>
      <c r="B22" s="216"/>
      <c r="C22" s="217"/>
      <c r="D22" s="217"/>
      <c r="E22" s="217"/>
      <c r="F22" s="217"/>
      <c r="G22" s="217"/>
    </row>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sheetData>
  <sheetProtection formatCells="0" formatColumns="0" formatRows="0" insertColumns="0" insertRows="0" deleteColumns="0" deleteRows="0" selectLockedCells="1" sort="0"/>
  <customSheetViews>
    <customSheetView guid="{7EBA2F17-6D39-478A-BB66-51F13E3444DA}" scale="80" showPageBreaks="1" showGridLines="0" fitToPage="1" printArea="1" hiddenRows="1" view="pageBreakPreview">
      <selection activeCell="B8" sqref="B8:C8"/>
      <pageMargins left="0.19685039370078741" right="0.19685039370078741" top="0.78740157480314965" bottom="0.19685039370078741" header="0.31496062992125984" footer="0.31496062992125984"/>
      <printOptions horizontalCentered="1"/>
      <pageSetup paperSize="9" scale="50" orientation="portrait" cellComments="asDisplayed" r:id="rId1"/>
    </customSheetView>
  </customSheetViews>
  <mergeCells count="30">
    <mergeCell ref="A13:A14"/>
    <mergeCell ref="B13:E13"/>
    <mergeCell ref="G13:G14"/>
    <mergeCell ref="B14:C14"/>
    <mergeCell ref="B18:C18"/>
    <mergeCell ref="D18:E18"/>
    <mergeCell ref="D14:E14"/>
    <mergeCell ref="A20:G20"/>
    <mergeCell ref="A21:G21"/>
    <mergeCell ref="B15:C15"/>
    <mergeCell ref="D15:E15"/>
    <mergeCell ref="B16:C16"/>
    <mergeCell ref="D16:E16"/>
    <mergeCell ref="B17:C17"/>
    <mergeCell ref="D17:E17"/>
    <mergeCell ref="B10:G10"/>
    <mergeCell ref="A12:G12"/>
    <mergeCell ref="B9:C9"/>
    <mergeCell ref="A1:G1"/>
    <mergeCell ref="A2:G2"/>
    <mergeCell ref="B3:C3"/>
    <mergeCell ref="D3:G3"/>
    <mergeCell ref="B4:C4"/>
    <mergeCell ref="E4:G4"/>
    <mergeCell ref="B5:C5"/>
    <mergeCell ref="E5:G5"/>
    <mergeCell ref="A6:G6"/>
    <mergeCell ref="B8:C8"/>
    <mergeCell ref="E8:G8"/>
    <mergeCell ref="F7:G7"/>
  </mergeCells>
  <phoneticPr fontId="2"/>
  <dataValidations count="1">
    <dataValidation type="list" allowBlank="1" showInputMessage="1" showErrorMessage="1" sqref="G9">
      <formula1>"有, 無"</formula1>
    </dataValidation>
  </dataValidations>
  <printOptions horizontalCentered="1"/>
  <pageMargins left="0.19685039370078741" right="0.19685039370078741" top="0.78740157480314965" bottom="0.19685039370078741" header="0.31496062992125984" footer="0.31496062992125984"/>
  <pageSetup paperSize="9" scale="44" orientation="portrait" cellComments="asDisplayed"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AL75"/>
  <sheetViews>
    <sheetView view="pageBreakPreview" zoomScale="70" zoomScaleNormal="50" zoomScaleSheetLayoutView="70" workbookViewId="0">
      <pane ySplit="4" topLeftCell="A5" activePane="bottomLeft" state="frozen"/>
      <selection pane="bottomLeft" activeCell="P14" sqref="P14"/>
    </sheetView>
  </sheetViews>
  <sheetFormatPr defaultColWidth="8.453125" defaultRowHeight="13"/>
  <cols>
    <col min="1" max="1" width="4.90625" style="105" customWidth="1"/>
    <col min="2" max="2" width="19.90625" style="105" customWidth="1"/>
    <col min="3" max="38" width="7.1796875" style="105" customWidth="1"/>
    <col min="39" max="39" width="4.1796875" style="105" customWidth="1"/>
    <col min="40" max="16384" width="8.453125" style="105"/>
  </cols>
  <sheetData>
    <row r="1" spans="1:38" ht="35.5" customHeight="1">
      <c r="A1" s="319" t="s">
        <v>197</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row>
    <row r="2" spans="1:38" ht="18.75" customHeight="1">
      <c r="A2" s="320"/>
      <c r="B2" s="321"/>
      <c r="C2" s="322" t="s">
        <v>155</v>
      </c>
      <c r="D2" s="323"/>
      <c r="E2" s="323"/>
      <c r="F2" s="323"/>
      <c r="G2" s="323"/>
      <c r="H2" s="323"/>
      <c r="I2" s="323"/>
      <c r="J2" s="323"/>
      <c r="K2" s="323"/>
      <c r="L2" s="323"/>
      <c r="M2" s="323"/>
      <c r="N2" s="321"/>
      <c r="O2" s="322" t="s">
        <v>158</v>
      </c>
      <c r="P2" s="323"/>
      <c r="Q2" s="323"/>
      <c r="R2" s="323"/>
      <c r="S2" s="323"/>
      <c r="T2" s="323"/>
      <c r="U2" s="323"/>
      <c r="V2" s="323"/>
      <c r="W2" s="323"/>
      <c r="X2" s="323"/>
      <c r="Y2" s="323"/>
      <c r="Z2" s="321"/>
      <c r="AA2" s="322" t="s">
        <v>234</v>
      </c>
      <c r="AB2" s="323"/>
      <c r="AC2" s="323"/>
      <c r="AD2" s="323"/>
      <c r="AE2" s="323"/>
      <c r="AF2" s="323"/>
      <c r="AG2" s="323"/>
      <c r="AH2" s="323"/>
      <c r="AI2" s="323"/>
      <c r="AJ2" s="323"/>
      <c r="AK2" s="323"/>
      <c r="AL2" s="321"/>
    </row>
    <row r="3" spans="1:38" ht="18.75" customHeight="1">
      <c r="A3" s="324" t="s">
        <v>199</v>
      </c>
      <c r="B3" s="325"/>
      <c r="C3" s="106">
        <v>4</v>
      </c>
      <c r="D3" s="107">
        <v>5</v>
      </c>
      <c r="E3" s="107">
        <v>6</v>
      </c>
      <c r="F3" s="107">
        <v>7</v>
      </c>
      <c r="G3" s="107">
        <v>8</v>
      </c>
      <c r="H3" s="107">
        <v>9</v>
      </c>
      <c r="I3" s="107">
        <v>10</v>
      </c>
      <c r="J3" s="107">
        <v>11</v>
      </c>
      <c r="K3" s="107">
        <v>12</v>
      </c>
      <c r="L3" s="107">
        <v>1</v>
      </c>
      <c r="M3" s="107">
        <v>2</v>
      </c>
      <c r="N3" s="108">
        <v>3</v>
      </c>
      <c r="O3" s="106">
        <v>4</v>
      </c>
      <c r="P3" s="107">
        <v>5</v>
      </c>
      <c r="Q3" s="107">
        <v>6</v>
      </c>
      <c r="R3" s="107">
        <v>7</v>
      </c>
      <c r="S3" s="107">
        <v>8</v>
      </c>
      <c r="T3" s="107">
        <v>9</v>
      </c>
      <c r="U3" s="107">
        <v>10</v>
      </c>
      <c r="V3" s="107">
        <v>11</v>
      </c>
      <c r="W3" s="107">
        <v>12</v>
      </c>
      <c r="X3" s="107">
        <v>1</v>
      </c>
      <c r="Y3" s="107">
        <v>2</v>
      </c>
      <c r="Z3" s="108">
        <v>3</v>
      </c>
      <c r="AA3" s="106">
        <v>4</v>
      </c>
      <c r="AB3" s="107">
        <v>5</v>
      </c>
      <c r="AC3" s="107">
        <v>6</v>
      </c>
      <c r="AD3" s="107">
        <v>7</v>
      </c>
      <c r="AE3" s="107">
        <v>8</v>
      </c>
      <c r="AF3" s="107">
        <v>9</v>
      </c>
      <c r="AG3" s="107">
        <v>10</v>
      </c>
      <c r="AH3" s="107">
        <v>11</v>
      </c>
      <c r="AI3" s="107">
        <v>12</v>
      </c>
      <c r="AJ3" s="107">
        <v>1</v>
      </c>
      <c r="AK3" s="107">
        <v>2</v>
      </c>
      <c r="AL3" s="108">
        <v>3</v>
      </c>
    </row>
    <row r="4" spans="1:38" ht="18.75" customHeight="1">
      <c r="A4" s="320"/>
      <c r="B4" s="321"/>
      <c r="C4" s="109" t="s">
        <v>156</v>
      </c>
      <c r="D4" s="110" t="s">
        <v>156</v>
      </c>
      <c r="E4" s="110" t="s">
        <v>156</v>
      </c>
      <c r="F4" s="110" t="s">
        <v>156</v>
      </c>
      <c r="G4" s="110" t="s">
        <v>156</v>
      </c>
      <c r="H4" s="110" t="s">
        <v>156</v>
      </c>
      <c r="I4" s="110" t="s">
        <v>156</v>
      </c>
      <c r="J4" s="110" t="s">
        <v>156</v>
      </c>
      <c r="K4" s="110" t="s">
        <v>156</v>
      </c>
      <c r="L4" s="110" t="s">
        <v>156</v>
      </c>
      <c r="M4" s="110" t="s">
        <v>156</v>
      </c>
      <c r="N4" s="111" t="s">
        <v>156</v>
      </c>
      <c r="O4" s="109" t="s">
        <v>156</v>
      </c>
      <c r="P4" s="110" t="s">
        <v>156</v>
      </c>
      <c r="Q4" s="110" t="s">
        <v>156</v>
      </c>
      <c r="R4" s="110" t="s">
        <v>156</v>
      </c>
      <c r="S4" s="110" t="s">
        <v>156</v>
      </c>
      <c r="T4" s="110" t="s">
        <v>156</v>
      </c>
      <c r="U4" s="110" t="s">
        <v>156</v>
      </c>
      <c r="V4" s="110" t="s">
        <v>156</v>
      </c>
      <c r="W4" s="110" t="s">
        <v>156</v>
      </c>
      <c r="X4" s="110" t="s">
        <v>156</v>
      </c>
      <c r="Y4" s="110" t="s">
        <v>156</v>
      </c>
      <c r="Z4" s="111" t="s">
        <v>156</v>
      </c>
      <c r="AA4" s="109" t="s">
        <v>156</v>
      </c>
      <c r="AB4" s="110" t="s">
        <v>156</v>
      </c>
      <c r="AC4" s="110" t="s">
        <v>156</v>
      </c>
      <c r="AD4" s="110" t="s">
        <v>156</v>
      </c>
      <c r="AE4" s="110" t="s">
        <v>156</v>
      </c>
      <c r="AF4" s="110" t="s">
        <v>156</v>
      </c>
      <c r="AG4" s="110" t="s">
        <v>156</v>
      </c>
      <c r="AH4" s="110" t="s">
        <v>156</v>
      </c>
      <c r="AI4" s="110" t="s">
        <v>156</v>
      </c>
      <c r="AJ4" s="110" t="s">
        <v>156</v>
      </c>
      <c r="AK4" s="110" t="s">
        <v>156</v>
      </c>
      <c r="AL4" s="111" t="s">
        <v>156</v>
      </c>
    </row>
    <row r="5" spans="1:38" ht="44.4" customHeight="1">
      <c r="A5" s="316" t="s">
        <v>385</v>
      </c>
      <c r="B5" s="104" t="s">
        <v>341</v>
      </c>
      <c r="C5" s="112"/>
      <c r="D5" s="113"/>
      <c r="E5" s="113"/>
      <c r="F5" s="113"/>
      <c r="G5" s="114"/>
      <c r="H5" s="115"/>
      <c r="I5" s="116"/>
      <c r="J5" s="115"/>
      <c r="K5" s="116"/>
      <c r="L5" s="115"/>
      <c r="M5" s="114"/>
      <c r="N5" s="117" t="s">
        <v>365</v>
      </c>
      <c r="O5" s="141"/>
      <c r="P5" s="136"/>
      <c r="Q5" s="135"/>
      <c r="R5" s="134"/>
      <c r="S5" s="135"/>
      <c r="T5" s="136"/>
      <c r="U5" s="137"/>
      <c r="V5" s="136"/>
      <c r="W5" s="136"/>
      <c r="X5" s="136"/>
      <c r="Y5" s="136"/>
      <c r="Z5" s="142"/>
      <c r="AA5" s="119"/>
      <c r="AB5" s="114"/>
      <c r="AC5" s="114"/>
      <c r="AD5" s="114"/>
      <c r="AE5" s="114"/>
      <c r="AF5" s="114"/>
      <c r="AG5" s="114"/>
      <c r="AH5" s="114"/>
      <c r="AI5" s="114"/>
      <c r="AJ5" s="114"/>
      <c r="AK5" s="114"/>
      <c r="AL5" s="118"/>
    </row>
    <row r="6" spans="1:38" ht="44.4" customHeight="1">
      <c r="A6" s="316"/>
      <c r="B6" s="104" t="s">
        <v>333</v>
      </c>
      <c r="C6" s="112"/>
      <c r="D6" s="113"/>
      <c r="E6" s="113"/>
      <c r="F6" s="113"/>
      <c r="G6" s="114"/>
      <c r="H6" s="115"/>
      <c r="I6" s="116"/>
      <c r="J6" s="115"/>
      <c r="K6" s="116"/>
      <c r="L6" s="115"/>
      <c r="M6" s="116"/>
      <c r="N6" s="145" t="s">
        <v>366</v>
      </c>
      <c r="O6" s="132" t="s">
        <v>339</v>
      </c>
      <c r="P6" s="132" t="s">
        <v>340</v>
      </c>
      <c r="Q6" s="133" t="s">
        <v>338</v>
      </c>
      <c r="R6" s="134"/>
      <c r="S6" s="135"/>
      <c r="T6" s="136"/>
      <c r="U6" s="137"/>
      <c r="V6" s="136"/>
      <c r="W6" s="136"/>
      <c r="X6" s="136"/>
      <c r="Y6" s="136"/>
      <c r="Z6" s="142"/>
      <c r="AA6" s="119"/>
      <c r="AB6" s="114"/>
      <c r="AC6" s="114"/>
      <c r="AD6" s="114"/>
      <c r="AE6" s="114"/>
      <c r="AF6" s="114"/>
      <c r="AG6" s="114"/>
      <c r="AH6" s="114"/>
      <c r="AI6" s="114"/>
      <c r="AJ6" s="114"/>
      <c r="AK6" s="114"/>
      <c r="AL6" s="118"/>
    </row>
    <row r="7" spans="1:38" ht="44.4" customHeight="1">
      <c r="A7" s="317"/>
      <c r="B7" s="104" t="s">
        <v>334</v>
      </c>
      <c r="C7" s="120"/>
      <c r="D7" s="116"/>
      <c r="E7" s="116"/>
      <c r="F7" s="116"/>
      <c r="G7" s="116"/>
      <c r="H7" s="116"/>
      <c r="I7" s="116"/>
      <c r="J7" s="115"/>
      <c r="K7" s="115"/>
      <c r="L7" s="115"/>
      <c r="M7" s="116"/>
      <c r="N7" s="116"/>
      <c r="O7" s="138"/>
      <c r="P7" s="132" t="s">
        <v>367</v>
      </c>
      <c r="Q7" s="132" t="s">
        <v>339</v>
      </c>
      <c r="R7" s="132" t="s">
        <v>340</v>
      </c>
      <c r="S7" s="133" t="s">
        <v>338</v>
      </c>
      <c r="T7" s="134"/>
      <c r="U7" s="134"/>
      <c r="V7" s="134"/>
      <c r="W7" s="134"/>
      <c r="X7" s="134"/>
      <c r="Y7" s="134"/>
      <c r="Z7" s="143"/>
      <c r="AA7" s="120"/>
      <c r="AB7" s="116"/>
      <c r="AC7" s="116"/>
      <c r="AD7" s="116"/>
      <c r="AE7" s="116"/>
      <c r="AF7" s="116"/>
      <c r="AG7" s="116"/>
      <c r="AH7" s="116"/>
      <c r="AI7" s="116"/>
      <c r="AJ7" s="116"/>
      <c r="AK7" s="116"/>
      <c r="AL7" s="121"/>
    </row>
    <row r="8" spans="1:38" ht="44.4" customHeight="1">
      <c r="A8" s="317"/>
      <c r="B8" s="104" t="s">
        <v>335</v>
      </c>
      <c r="C8" s="120"/>
      <c r="D8" s="116"/>
      <c r="E8" s="116"/>
      <c r="F8" s="116"/>
      <c r="G8" s="116"/>
      <c r="H8" s="116"/>
      <c r="I8" s="116"/>
      <c r="J8" s="115"/>
      <c r="K8" s="115"/>
      <c r="L8" s="116"/>
      <c r="M8" s="116"/>
      <c r="N8" s="125"/>
      <c r="O8" s="138"/>
      <c r="P8" s="139"/>
      <c r="Q8" s="139"/>
      <c r="R8" s="132" t="s">
        <v>367</v>
      </c>
      <c r="S8" s="132" t="s">
        <v>339</v>
      </c>
      <c r="T8" s="132" t="s">
        <v>340</v>
      </c>
      <c r="U8" s="133" t="s">
        <v>338</v>
      </c>
      <c r="V8" s="134"/>
      <c r="W8" s="140"/>
      <c r="X8" s="134"/>
      <c r="Y8" s="140"/>
      <c r="Z8" s="144"/>
      <c r="AA8" s="124"/>
      <c r="AB8" s="122"/>
      <c r="AC8" s="122"/>
      <c r="AD8" s="122"/>
      <c r="AE8" s="122"/>
      <c r="AF8" s="122"/>
      <c r="AG8" s="122"/>
      <c r="AH8" s="122"/>
      <c r="AI8" s="122"/>
      <c r="AJ8" s="122"/>
      <c r="AK8" s="122"/>
      <c r="AL8" s="123"/>
    </row>
    <row r="9" spans="1:38" ht="44.4" customHeight="1">
      <c r="A9" s="317"/>
      <c r="B9" s="104" t="s">
        <v>336</v>
      </c>
      <c r="C9" s="120"/>
      <c r="D9" s="116"/>
      <c r="E9" s="116"/>
      <c r="F9" s="116"/>
      <c r="G9" s="116"/>
      <c r="H9" s="116"/>
      <c r="I9" s="116"/>
      <c r="J9" s="115"/>
      <c r="K9" s="115"/>
      <c r="L9" s="116"/>
      <c r="M9" s="116"/>
      <c r="N9" s="125"/>
      <c r="O9" s="138"/>
      <c r="P9" s="139"/>
      <c r="Q9" s="139"/>
      <c r="R9" s="139"/>
      <c r="S9" s="139"/>
      <c r="T9" s="132" t="s">
        <v>367</v>
      </c>
      <c r="U9" s="132" t="s">
        <v>339</v>
      </c>
      <c r="V9" s="132" t="s">
        <v>340</v>
      </c>
      <c r="W9" s="133" t="s">
        <v>338</v>
      </c>
      <c r="X9" s="134"/>
      <c r="Y9" s="140"/>
      <c r="Z9" s="144"/>
      <c r="AA9" s="124"/>
      <c r="AB9" s="122"/>
      <c r="AC9" s="122"/>
      <c r="AD9" s="122"/>
      <c r="AE9" s="122"/>
      <c r="AF9" s="122"/>
      <c r="AG9" s="122"/>
      <c r="AH9" s="122"/>
      <c r="AI9" s="122"/>
      <c r="AJ9" s="122"/>
      <c r="AK9" s="122"/>
      <c r="AL9" s="123"/>
    </row>
    <row r="10" spans="1:38" ht="44.4" customHeight="1">
      <c r="A10" s="317"/>
      <c r="B10" s="104" t="s">
        <v>337</v>
      </c>
      <c r="C10" s="120"/>
      <c r="D10" s="116"/>
      <c r="E10" s="116"/>
      <c r="F10" s="116"/>
      <c r="G10" s="116"/>
      <c r="H10" s="116"/>
      <c r="I10" s="116"/>
      <c r="J10" s="115"/>
      <c r="K10" s="115"/>
      <c r="L10" s="116"/>
      <c r="M10" s="116"/>
      <c r="N10" s="125"/>
      <c r="O10" s="138"/>
      <c r="P10" s="139"/>
      <c r="Q10" s="139"/>
      <c r="R10" s="139"/>
      <c r="S10" s="139"/>
      <c r="T10" s="139"/>
      <c r="U10" s="139"/>
      <c r="V10" s="132" t="s">
        <v>367</v>
      </c>
      <c r="W10" s="132" t="s">
        <v>339</v>
      </c>
      <c r="X10" s="132" t="s">
        <v>340</v>
      </c>
      <c r="Y10" s="133" t="s">
        <v>338</v>
      </c>
      <c r="Z10" s="144"/>
      <c r="AA10" s="124"/>
      <c r="AB10" s="122"/>
      <c r="AC10" s="122"/>
      <c r="AD10" s="122"/>
      <c r="AE10" s="122"/>
      <c r="AF10" s="122"/>
      <c r="AG10" s="122"/>
      <c r="AH10" s="122"/>
      <c r="AI10" s="122"/>
      <c r="AJ10" s="122"/>
      <c r="AK10" s="122"/>
      <c r="AL10" s="123"/>
    </row>
    <row r="11" spans="1:38" ht="44.4" customHeight="1">
      <c r="A11" s="313" t="s">
        <v>387</v>
      </c>
      <c r="B11" s="104" t="s">
        <v>355</v>
      </c>
      <c r="C11" s="147"/>
      <c r="D11" s="147"/>
      <c r="E11" s="147"/>
      <c r="F11" s="147"/>
      <c r="G11" s="147"/>
      <c r="H11" s="147"/>
      <c r="I11" s="147"/>
      <c r="J11" s="147"/>
      <c r="K11" s="147"/>
      <c r="L11" s="147"/>
      <c r="M11" s="147"/>
      <c r="N11" s="148"/>
      <c r="O11" s="149"/>
      <c r="P11" s="146"/>
      <c r="Q11" s="146" t="s">
        <v>347</v>
      </c>
      <c r="R11" s="146"/>
      <c r="S11" s="146"/>
      <c r="T11" s="150"/>
      <c r="U11" s="150"/>
      <c r="V11" s="150" t="s">
        <v>348</v>
      </c>
      <c r="W11" s="150"/>
      <c r="X11" s="150"/>
      <c r="Y11" s="151"/>
      <c r="Z11" s="152"/>
      <c r="AA11" s="153"/>
      <c r="AB11" s="147"/>
      <c r="AC11" s="126"/>
      <c r="AD11" s="126"/>
      <c r="AE11" s="126"/>
      <c r="AF11" s="126"/>
      <c r="AG11" s="126"/>
      <c r="AH11" s="126"/>
      <c r="AI11" s="126"/>
      <c r="AJ11" s="126"/>
      <c r="AK11" s="126"/>
      <c r="AL11" s="127"/>
    </row>
    <row r="12" spans="1:38" ht="44.4" customHeight="1">
      <c r="A12" s="314"/>
      <c r="B12" s="104" t="s">
        <v>299</v>
      </c>
      <c r="C12" s="138"/>
      <c r="D12" s="134"/>
      <c r="E12" s="134"/>
      <c r="F12" s="134"/>
      <c r="G12" s="154"/>
      <c r="H12" s="154"/>
      <c r="I12" s="154"/>
      <c r="J12" s="154"/>
      <c r="K12" s="154"/>
      <c r="L12" s="134"/>
      <c r="M12" s="134"/>
      <c r="N12" s="143"/>
      <c r="O12" s="155"/>
      <c r="P12" s="154"/>
      <c r="Q12" s="154"/>
      <c r="R12" s="134"/>
      <c r="S12" s="134"/>
      <c r="T12" s="134"/>
      <c r="U12" s="132" t="s">
        <v>344</v>
      </c>
      <c r="V12" s="132" t="s">
        <v>356</v>
      </c>
      <c r="W12" s="132"/>
      <c r="X12" s="134"/>
      <c r="Y12" s="134"/>
      <c r="Z12" s="143"/>
      <c r="AA12" s="138"/>
      <c r="AB12" s="134"/>
      <c r="AC12" s="116"/>
      <c r="AD12" s="116"/>
      <c r="AE12" s="116"/>
      <c r="AF12" s="116"/>
      <c r="AG12" s="116"/>
      <c r="AH12" s="116"/>
      <c r="AI12" s="116"/>
      <c r="AJ12" s="116"/>
      <c r="AK12" s="116"/>
      <c r="AL12" s="121"/>
    </row>
    <row r="13" spans="1:38" ht="44.4" customHeight="1">
      <c r="A13" s="314"/>
      <c r="B13" s="104" t="s">
        <v>300</v>
      </c>
      <c r="C13" s="138"/>
      <c r="D13" s="134"/>
      <c r="E13" s="134"/>
      <c r="F13" s="134"/>
      <c r="G13" s="154"/>
      <c r="H13" s="154"/>
      <c r="I13" s="154"/>
      <c r="J13" s="154"/>
      <c r="K13" s="154"/>
      <c r="L13" s="134"/>
      <c r="M13" s="134"/>
      <c r="N13" s="143"/>
      <c r="O13" s="155"/>
      <c r="P13" s="154"/>
      <c r="Q13" s="154"/>
      <c r="R13" s="134"/>
      <c r="S13" s="134"/>
      <c r="T13" s="134"/>
      <c r="U13" s="156" t="s">
        <v>344</v>
      </c>
      <c r="V13" s="132" t="s">
        <v>354</v>
      </c>
      <c r="W13" s="132" t="s">
        <v>354</v>
      </c>
      <c r="X13" s="134"/>
      <c r="Y13" s="134"/>
      <c r="Z13" s="143"/>
      <c r="AA13" s="138"/>
      <c r="AB13" s="134"/>
      <c r="AC13" s="116"/>
      <c r="AD13" s="116"/>
      <c r="AE13" s="116"/>
      <c r="AF13" s="116"/>
      <c r="AG13" s="116"/>
      <c r="AH13" s="116"/>
      <c r="AI13" s="116"/>
      <c r="AJ13" s="116"/>
      <c r="AK13" s="116"/>
      <c r="AL13" s="121"/>
    </row>
    <row r="14" spans="1:38" ht="44.4" customHeight="1">
      <c r="A14" s="314"/>
      <c r="B14" s="104" t="s">
        <v>301</v>
      </c>
      <c r="C14" s="138"/>
      <c r="D14" s="134"/>
      <c r="E14" s="134"/>
      <c r="F14" s="134"/>
      <c r="G14" s="154"/>
      <c r="H14" s="154"/>
      <c r="I14" s="154"/>
      <c r="J14" s="154"/>
      <c r="K14" s="154"/>
      <c r="L14" s="134"/>
      <c r="M14" s="134"/>
      <c r="N14" s="157"/>
      <c r="O14" s="134"/>
      <c r="P14" s="154"/>
      <c r="Q14" s="154"/>
      <c r="R14" s="134"/>
      <c r="S14" s="134"/>
      <c r="T14" s="134"/>
      <c r="U14" s="132" t="s">
        <v>353</v>
      </c>
      <c r="V14" s="132" t="s">
        <v>349</v>
      </c>
      <c r="W14" s="134"/>
      <c r="X14" s="134"/>
      <c r="Y14" s="134"/>
      <c r="Z14" s="143"/>
      <c r="AA14" s="138"/>
      <c r="AB14" s="134"/>
      <c r="AC14" s="116"/>
      <c r="AD14" s="116"/>
      <c r="AE14" s="116"/>
      <c r="AF14" s="116"/>
      <c r="AG14" s="116"/>
      <c r="AH14" s="116"/>
      <c r="AI14" s="116"/>
      <c r="AJ14" s="116"/>
      <c r="AK14" s="116"/>
      <c r="AL14" s="121"/>
    </row>
    <row r="15" spans="1:38" ht="44.4" customHeight="1">
      <c r="A15" s="314"/>
      <c r="B15" s="104" t="s">
        <v>302</v>
      </c>
      <c r="C15" s="138"/>
      <c r="D15" s="134"/>
      <c r="E15" s="134"/>
      <c r="F15" s="134"/>
      <c r="G15" s="154"/>
      <c r="H15" s="154"/>
      <c r="I15" s="154"/>
      <c r="J15" s="154"/>
      <c r="K15" s="154"/>
      <c r="L15" s="134"/>
      <c r="M15" s="134"/>
      <c r="N15" s="157"/>
      <c r="O15" s="134"/>
      <c r="P15" s="154"/>
      <c r="Q15" s="154"/>
      <c r="R15" s="134"/>
      <c r="S15" s="134"/>
      <c r="T15" s="132" t="s">
        <v>352</v>
      </c>
      <c r="U15" s="132" t="s">
        <v>351</v>
      </c>
      <c r="V15" s="132" t="s">
        <v>350</v>
      </c>
      <c r="W15" s="134"/>
      <c r="X15" s="134"/>
      <c r="Y15" s="134"/>
      <c r="Z15" s="143"/>
      <c r="AA15" s="138"/>
      <c r="AB15" s="134"/>
      <c r="AC15" s="116"/>
      <c r="AD15" s="116"/>
      <c r="AE15" s="116"/>
      <c r="AF15" s="116"/>
      <c r="AG15" s="116"/>
      <c r="AH15" s="116"/>
      <c r="AI15" s="116"/>
      <c r="AJ15" s="116"/>
      <c r="AK15" s="116"/>
      <c r="AL15" s="121"/>
    </row>
    <row r="16" spans="1:38" ht="44.4" customHeight="1">
      <c r="A16" s="314"/>
      <c r="B16" s="104" t="s">
        <v>303</v>
      </c>
      <c r="C16" s="138"/>
      <c r="D16" s="134"/>
      <c r="E16" s="134"/>
      <c r="F16" s="134"/>
      <c r="G16" s="154"/>
      <c r="H16" s="154"/>
      <c r="I16" s="154"/>
      <c r="J16" s="154"/>
      <c r="K16" s="154"/>
      <c r="L16" s="134"/>
      <c r="M16" s="134"/>
      <c r="N16" s="157"/>
      <c r="O16" s="134"/>
      <c r="P16" s="154"/>
      <c r="Q16" s="154"/>
      <c r="R16" s="134"/>
      <c r="S16" s="134"/>
      <c r="T16" s="154"/>
      <c r="U16" s="156" t="s">
        <v>344</v>
      </c>
      <c r="V16" s="132" t="s">
        <v>363</v>
      </c>
      <c r="W16" s="132" t="s">
        <v>363</v>
      </c>
      <c r="X16" s="134"/>
      <c r="Y16" s="134"/>
      <c r="Z16" s="143"/>
      <c r="AA16" s="138"/>
      <c r="AB16" s="134"/>
      <c r="AC16" s="116"/>
      <c r="AD16" s="116"/>
      <c r="AE16" s="116"/>
      <c r="AF16" s="116"/>
      <c r="AG16" s="116"/>
      <c r="AH16" s="116"/>
      <c r="AI16" s="116"/>
      <c r="AJ16" s="116"/>
      <c r="AK16" s="116"/>
      <c r="AL16" s="121"/>
    </row>
    <row r="17" spans="1:38" ht="44.4" customHeight="1">
      <c r="A17" s="314"/>
      <c r="B17" s="104" t="s">
        <v>342</v>
      </c>
      <c r="C17" s="158"/>
      <c r="D17" s="140"/>
      <c r="E17" s="140"/>
      <c r="F17" s="140"/>
      <c r="G17" s="159"/>
      <c r="H17" s="159"/>
      <c r="I17" s="159"/>
      <c r="J17" s="159"/>
      <c r="K17" s="159"/>
      <c r="L17" s="140"/>
      <c r="M17" s="140"/>
      <c r="N17" s="160"/>
      <c r="O17" s="140"/>
      <c r="P17" s="159"/>
      <c r="Q17" s="159"/>
      <c r="R17" s="140"/>
      <c r="S17" s="162" t="s">
        <v>357</v>
      </c>
      <c r="T17" s="159"/>
      <c r="U17" s="161"/>
      <c r="V17" s="162"/>
      <c r="W17" s="162" t="s">
        <v>370</v>
      </c>
      <c r="X17" s="163" t="s">
        <v>371</v>
      </c>
      <c r="Y17" s="140"/>
      <c r="Z17" s="144"/>
      <c r="AA17" s="158"/>
      <c r="AB17" s="140"/>
      <c r="AC17" s="122"/>
      <c r="AD17" s="122"/>
      <c r="AE17" s="122"/>
      <c r="AF17" s="122"/>
      <c r="AG17" s="122"/>
      <c r="AH17" s="122"/>
      <c r="AI17" s="122"/>
      <c r="AJ17" s="122"/>
      <c r="AK17" s="122"/>
      <c r="AL17" s="123"/>
    </row>
    <row r="18" spans="1:38" ht="44.4" customHeight="1">
      <c r="A18" s="315"/>
      <c r="B18" s="104" t="s">
        <v>343</v>
      </c>
      <c r="C18" s="164"/>
      <c r="D18" s="165"/>
      <c r="E18" s="165"/>
      <c r="F18" s="165"/>
      <c r="G18" s="165"/>
      <c r="H18" s="165"/>
      <c r="I18" s="165"/>
      <c r="J18" s="166"/>
      <c r="K18" s="165"/>
      <c r="L18" s="165"/>
      <c r="M18" s="167"/>
      <c r="N18" s="168"/>
      <c r="O18" s="165"/>
      <c r="P18" s="166"/>
      <c r="Q18" s="165"/>
      <c r="R18" s="165"/>
      <c r="S18" s="167"/>
      <c r="T18" s="165"/>
      <c r="U18" s="169"/>
      <c r="V18" s="166"/>
      <c r="W18" s="170" t="s">
        <v>344</v>
      </c>
      <c r="X18" s="170" t="s">
        <v>345</v>
      </c>
      <c r="Y18" s="171" t="s">
        <v>346</v>
      </c>
      <c r="Z18" s="168"/>
      <c r="AA18" s="164"/>
      <c r="AB18" s="165"/>
      <c r="AC18" s="128"/>
      <c r="AD18" s="128"/>
      <c r="AE18" s="128"/>
      <c r="AF18" s="128"/>
      <c r="AG18" s="128"/>
      <c r="AH18" s="128"/>
      <c r="AI18" s="128"/>
      <c r="AJ18" s="128"/>
      <c r="AK18" s="128"/>
      <c r="AL18" s="129"/>
    </row>
    <row r="19" spans="1:38" ht="44.4" customHeight="1">
      <c r="A19" s="313" t="s">
        <v>386</v>
      </c>
      <c r="B19" s="92" t="s">
        <v>361</v>
      </c>
      <c r="C19" s="141"/>
      <c r="D19" s="136"/>
      <c r="E19" s="136"/>
      <c r="F19" s="136"/>
      <c r="G19" s="136"/>
      <c r="H19" s="136"/>
      <c r="I19" s="136"/>
      <c r="J19" s="136"/>
      <c r="K19" s="136"/>
      <c r="L19" s="136"/>
      <c r="M19" s="136"/>
      <c r="N19" s="117" t="s">
        <v>362</v>
      </c>
      <c r="O19" s="172"/>
      <c r="Q19" s="172"/>
      <c r="R19" s="136"/>
      <c r="S19" s="136"/>
      <c r="T19" s="136"/>
      <c r="U19" s="147"/>
      <c r="V19" s="173"/>
      <c r="W19" s="136"/>
      <c r="X19" s="136"/>
      <c r="Y19" s="136"/>
      <c r="Z19" s="142"/>
      <c r="AA19" s="141"/>
      <c r="AB19" s="136"/>
      <c r="AC19" s="114"/>
      <c r="AD19" s="114"/>
      <c r="AE19" s="114"/>
      <c r="AF19" s="114"/>
      <c r="AG19" s="114"/>
      <c r="AH19" s="114"/>
      <c r="AI19" s="114"/>
      <c r="AJ19" s="114"/>
      <c r="AK19" s="114"/>
      <c r="AL19" s="118"/>
    </row>
    <row r="20" spans="1:38" ht="44.4" customHeight="1">
      <c r="A20" s="314"/>
      <c r="B20" s="93" t="s">
        <v>297</v>
      </c>
      <c r="C20" s="174"/>
      <c r="D20" s="154"/>
      <c r="E20" s="154"/>
      <c r="F20" s="154"/>
      <c r="G20" s="136"/>
      <c r="H20" s="136"/>
      <c r="I20" s="136"/>
      <c r="J20" s="136"/>
      <c r="K20" s="136"/>
      <c r="L20" s="136"/>
      <c r="M20" s="136"/>
      <c r="N20" s="157"/>
      <c r="O20" s="182" t="s">
        <v>369</v>
      </c>
      <c r="P20" s="175" t="s">
        <v>368</v>
      </c>
      <c r="Q20" s="154"/>
      <c r="R20" s="154"/>
      <c r="S20" s="154"/>
      <c r="T20" s="154"/>
      <c r="U20" s="154"/>
      <c r="V20" s="155"/>
      <c r="W20" s="134"/>
      <c r="X20" s="134"/>
      <c r="Y20" s="134"/>
      <c r="Z20" s="143"/>
      <c r="AA20" s="138"/>
      <c r="AB20" s="134"/>
      <c r="AC20" s="116"/>
      <c r="AD20" s="116"/>
      <c r="AE20" s="116"/>
      <c r="AF20" s="116"/>
      <c r="AG20" s="116"/>
      <c r="AH20" s="116"/>
      <c r="AI20" s="116"/>
      <c r="AJ20" s="116"/>
      <c r="AK20" s="116"/>
      <c r="AL20" s="121"/>
    </row>
    <row r="21" spans="1:38" ht="44.4" customHeight="1">
      <c r="A21" s="318"/>
      <c r="B21" s="104" t="s">
        <v>304</v>
      </c>
      <c r="C21" s="176"/>
      <c r="D21" s="177"/>
      <c r="E21" s="177"/>
      <c r="F21" s="177"/>
      <c r="G21" s="136"/>
      <c r="H21" s="136"/>
      <c r="I21" s="136"/>
      <c r="J21" s="136"/>
      <c r="K21" s="136"/>
      <c r="L21" s="136"/>
      <c r="M21" s="136"/>
      <c r="N21" s="178"/>
      <c r="O21" s="179"/>
      <c r="P21" s="175" t="s">
        <v>364</v>
      </c>
      <c r="Q21" s="175"/>
      <c r="R21" s="175"/>
      <c r="S21" s="175"/>
      <c r="T21" s="175"/>
      <c r="U21" s="175"/>
      <c r="V21" s="175"/>
      <c r="W21" s="134"/>
      <c r="X21" s="134"/>
      <c r="Y21" s="134"/>
      <c r="Z21" s="143"/>
      <c r="AA21" s="138"/>
      <c r="AB21" s="134"/>
      <c r="AC21" s="116"/>
      <c r="AD21" s="116"/>
      <c r="AE21" s="116"/>
      <c r="AF21" s="116"/>
      <c r="AG21" s="116"/>
      <c r="AH21" s="116"/>
      <c r="AI21" s="116"/>
      <c r="AJ21" s="116"/>
      <c r="AK21" s="116"/>
      <c r="AL21" s="121"/>
    </row>
    <row r="22" spans="1:38" ht="44.4" customHeight="1">
      <c r="A22" s="318"/>
      <c r="B22" s="94" t="s">
        <v>358</v>
      </c>
      <c r="C22" s="176"/>
      <c r="D22" s="177"/>
      <c r="E22" s="177"/>
      <c r="F22" s="177"/>
      <c r="G22" s="136"/>
      <c r="H22" s="136"/>
      <c r="I22" s="136"/>
      <c r="J22" s="136"/>
      <c r="K22" s="136"/>
      <c r="L22" s="136"/>
      <c r="M22" s="136"/>
      <c r="N22" s="178"/>
      <c r="O22" s="181"/>
      <c r="P22" s="136"/>
      <c r="Q22" s="180" t="s">
        <v>407</v>
      </c>
      <c r="R22" s="133"/>
      <c r="S22" s="133"/>
      <c r="T22" s="180"/>
      <c r="U22" s="133"/>
      <c r="V22" s="133"/>
      <c r="W22" s="134"/>
      <c r="X22" s="134"/>
      <c r="Y22" s="134"/>
      <c r="Z22" s="143"/>
      <c r="AA22" s="138"/>
      <c r="AB22" s="134"/>
      <c r="AC22" s="116"/>
      <c r="AD22" s="116"/>
      <c r="AE22" s="116"/>
      <c r="AF22" s="116"/>
      <c r="AG22" s="116"/>
      <c r="AH22" s="116"/>
      <c r="AI22" s="116"/>
      <c r="AJ22" s="116"/>
      <c r="AK22" s="116"/>
      <c r="AL22" s="121"/>
    </row>
    <row r="23" spans="1:38" ht="44.4" customHeight="1">
      <c r="A23" s="318"/>
      <c r="B23" s="94" t="s">
        <v>359</v>
      </c>
      <c r="C23" s="176"/>
      <c r="D23" s="177"/>
      <c r="E23" s="177"/>
      <c r="F23" s="177"/>
      <c r="G23" s="136"/>
      <c r="H23" s="136"/>
      <c r="I23" s="136"/>
      <c r="J23" s="136"/>
      <c r="K23" s="136"/>
      <c r="L23" s="136"/>
      <c r="M23" s="136"/>
      <c r="N23" s="178"/>
      <c r="O23" s="181"/>
      <c r="P23" s="136"/>
      <c r="Q23" s="180" t="s">
        <v>407</v>
      </c>
      <c r="R23" s="133"/>
      <c r="S23" s="133"/>
      <c r="T23" s="180"/>
      <c r="U23" s="133"/>
      <c r="V23" s="133"/>
      <c r="W23" s="134"/>
      <c r="X23" s="134"/>
      <c r="Y23" s="134"/>
      <c r="Z23" s="143"/>
      <c r="AA23" s="138"/>
      <c r="AB23" s="134"/>
      <c r="AC23" s="116"/>
      <c r="AD23" s="116"/>
      <c r="AE23" s="116"/>
      <c r="AF23" s="116"/>
      <c r="AG23" s="116"/>
      <c r="AH23" s="116"/>
      <c r="AI23" s="116"/>
      <c r="AJ23" s="116"/>
      <c r="AK23" s="116"/>
      <c r="AL23" s="121"/>
    </row>
    <row r="24" spans="1:38" ht="44.4" customHeight="1">
      <c r="A24" s="314"/>
      <c r="B24" s="94" t="s">
        <v>360</v>
      </c>
      <c r="C24" s="138"/>
      <c r="D24" s="134"/>
      <c r="E24" s="134"/>
      <c r="F24" s="134"/>
      <c r="G24" s="136"/>
      <c r="H24" s="136"/>
      <c r="I24" s="136"/>
      <c r="J24" s="136"/>
      <c r="K24" s="136"/>
      <c r="L24" s="136"/>
      <c r="M24" s="136"/>
      <c r="N24" s="143"/>
      <c r="O24" s="155"/>
      <c r="P24" s="136"/>
      <c r="Q24" s="180" t="s">
        <v>407</v>
      </c>
      <c r="R24" s="133"/>
      <c r="S24" s="133"/>
      <c r="T24" s="180"/>
      <c r="U24" s="133"/>
      <c r="V24" s="133"/>
      <c r="W24" s="134"/>
      <c r="X24" s="134"/>
      <c r="Y24" s="134"/>
      <c r="Z24" s="143"/>
      <c r="AA24" s="138"/>
      <c r="AB24" s="134"/>
      <c r="AC24" s="116"/>
      <c r="AD24" s="116"/>
      <c r="AE24" s="116"/>
      <c r="AF24" s="116"/>
      <c r="AG24" s="116"/>
      <c r="AH24" s="116"/>
      <c r="AI24" s="116"/>
      <c r="AJ24" s="116"/>
      <c r="AK24" s="116"/>
      <c r="AL24" s="121"/>
    </row>
    <row r="37" spans="1:38" ht="18" hidden="1">
      <c r="A37" s="130"/>
      <c r="B37" s="131"/>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row>
    <row r="38" spans="1:38" hidden="1"/>
    <row r="39" spans="1:38" hidden="1"/>
    <row r="40" spans="1:38" hidden="1"/>
    <row r="41" spans="1:38" hidden="1"/>
    <row r="42" spans="1:38" hidden="1"/>
    <row r="43" spans="1:38" hidden="1"/>
    <row r="44" spans="1:38" hidden="1"/>
    <row r="45" spans="1:38" hidden="1"/>
    <row r="46" spans="1:38" hidden="1"/>
    <row r="47" spans="1:38" hidden="1"/>
    <row r="48" spans="1:3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sheetData>
  <customSheetViews>
    <customSheetView guid="{7EBA2F17-6D39-478A-BB66-51F13E3444DA}" scale="85" showPageBreaks="1" fitToPage="1" printArea="1" hiddenRows="1" view="pageBreakPreview">
      <pane ySplit="4" topLeftCell="A15" activePane="bottomLeft" state="frozen"/>
      <selection pane="bottomLeft" activeCell="B30" sqref="B30"/>
      <pageMargins left="0.55118110236220474" right="0.55118110236220474" top="0.94488188976377963" bottom="0.47244094488188981" header="0.6692913385826772" footer="0.27559055118110237"/>
      <printOptions horizontalCentered="1" verticalCentered="1"/>
      <pageSetup paperSize="9" scale="60" orientation="landscape" r:id="rId1"/>
      <headerFooter>
        <oddHeader>&amp;L&amp;"-,太字"&amp;20（３）事業実施スケジュール</oddHeader>
      </headerFooter>
    </customSheetView>
  </customSheetViews>
  <mergeCells count="9">
    <mergeCell ref="A11:A18"/>
    <mergeCell ref="A5:A10"/>
    <mergeCell ref="A19:A24"/>
    <mergeCell ref="A1:AL1"/>
    <mergeCell ref="A2:B2"/>
    <mergeCell ref="C2:N2"/>
    <mergeCell ref="O2:Z2"/>
    <mergeCell ref="AA2:AL2"/>
    <mergeCell ref="A3:B4"/>
  </mergeCells>
  <phoneticPr fontId="2"/>
  <printOptions horizontalCentered="1" verticalCentered="1"/>
  <pageMargins left="0.55118110236220474" right="0.55118110236220474" top="0.94488188976377963" bottom="0.47244094488188981" header="0.6692913385826772" footer="0.27559055118110237"/>
  <pageSetup paperSize="9" scale="48" orientation="landscape" r:id="rId2"/>
  <headerFooter>
    <oddHeader>&amp;L&amp;"-,太字"&amp;20（３）事業実施スケジュール</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M26"/>
  <sheetViews>
    <sheetView showGridLines="0" view="pageBreakPreview" zoomScale="90" zoomScaleNormal="100" zoomScaleSheetLayoutView="90" zoomScalePageLayoutView="80" workbookViewId="0">
      <selection activeCell="G5" sqref="G5"/>
    </sheetView>
  </sheetViews>
  <sheetFormatPr defaultColWidth="9" defaultRowHeight="18"/>
  <cols>
    <col min="1" max="1" width="3" style="14" customWidth="1"/>
    <col min="2" max="2" width="4.36328125" style="14" customWidth="1"/>
    <col min="3" max="3" width="8.1796875" style="14" customWidth="1"/>
    <col min="4" max="4" width="13" style="14" customWidth="1"/>
    <col min="5" max="5" width="29.36328125" style="50" bestFit="1" customWidth="1"/>
    <col min="6" max="7" width="29.36328125" style="34" bestFit="1" customWidth="1"/>
    <col min="8" max="8" width="18.6328125" style="14" customWidth="1"/>
    <col min="9" max="9" width="4.6328125" style="14" customWidth="1"/>
    <col min="10" max="16384" width="9" style="14"/>
  </cols>
  <sheetData>
    <row r="1" spans="1:13" s="11" customFormat="1" ht="47" customHeight="1">
      <c r="A1" s="334" t="s">
        <v>211</v>
      </c>
      <c r="B1" s="335"/>
      <c r="C1" s="335"/>
      <c r="D1" s="335"/>
      <c r="E1" s="335"/>
      <c r="F1" s="335"/>
      <c r="G1" s="335"/>
      <c r="H1" s="335"/>
      <c r="I1" s="336"/>
    </row>
    <row r="2" spans="1:13" ht="24" customHeight="1" thickBot="1">
      <c r="A2" s="12"/>
      <c r="B2" s="337"/>
      <c r="C2" s="337"/>
      <c r="D2" s="337"/>
      <c r="E2" s="337"/>
      <c r="F2" s="13" t="s">
        <v>159</v>
      </c>
      <c r="G2" s="33"/>
    </row>
    <row r="3" spans="1:13" ht="24" customHeight="1">
      <c r="A3" s="12"/>
      <c r="B3" s="338" t="s">
        <v>215</v>
      </c>
      <c r="C3" s="339"/>
      <c r="D3" s="340"/>
      <c r="E3" s="47" t="s">
        <v>216</v>
      </c>
      <c r="F3" s="48" t="s">
        <v>255</v>
      </c>
      <c r="G3" s="14"/>
    </row>
    <row r="4" spans="1:13" ht="24" customHeight="1" thickBot="1">
      <c r="A4" s="12"/>
      <c r="B4" s="341">
        <f>F13</f>
        <v>6513960</v>
      </c>
      <c r="C4" s="342"/>
      <c r="D4" s="343"/>
      <c r="E4" s="42">
        <f>E23+E13-F13</f>
        <v>976040</v>
      </c>
      <c r="F4" s="36">
        <f>SUM(B4:E4)</f>
        <v>7490000</v>
      </c>
      <c r="G4" s="14"/>
    </row>
    <row r="5" spans="1:13" ht="24" customHeight="1">
      <c r="A5" s="12"/>
      <c r="B5" s="45"/>
      <c r="C5" s="12"/>
      <c r="D5" s="46"/>
      <c r="E5" s="44"/>
      <c r="F5" s="33"/>
      <c r="G5" s="14"/>
    </row>
    <row r="6" spans="1:13" ht="24" customHeight="1" thickBot="1">
      <c r="A6" s="12"/>
      <c r="B6" s="344" t="s">
        <v>218</v>
      </c>
      <c r="C6" s="344"/>
      <c r="D6" s="344"/>
      <c r="E6" s="49"/>
      <c r="F6" s="33"/>
      <c r="G6" s="13" t="s">
        <v>159</v>
      </c>
      <c r="H6" s="13"/>
    </row>
    <row r="7" spans="1:13" ht="34" customHeight="1" thickBot="1">
      <c r="B7" s="328" t="s">
        <v>160</v>
      </c>
      <c r="C7" s="329"/>
      <c r="D7" s="330"/>
      <c r="E7" s="196" t="s">
        <v>430</v>
      </c>
      <c r="F7" s="196" t="s">
        <v>428</v>
      </c>
      <c r="G7" s="35" t="s">
        <v>212</v>
      </c>
      <c r="H7" s="41" t="s">
        <v>161</v>
      </c>
    </row>
    <row r="8" spans="1:13" ht="36">
      <c r="B8" s="331" t="s">
        <v>157</v>
      </c>
      <c r="C8" s="332"/>
      <c r="D8" s="332"/>
      <c r="E8" s="197">
        <f>SUMIF('６経費明細（詳細）'!$K$6:$K$13,"○", '６経費明細（詳細）'!$F$6:$F$13)</f>
        <v>3100000</v>
      </c>
      <c r="F8" s="197">
        <f>SUMIF('６経費明細（詳細）'!$K$6:$K$13,"○", '６経費明細（詳細）'!$H$6:$H$13)</f>
        <v>2443960</v>
      </c>
      <c r="G8" s="198">
        <f>ROUNDDOWN(SUMIF('６経費明細（詳細）'!$K$6:$K$13,"○", '６経費明細（詳細）'!$H$6:$H$13)*2/3,-3)</f>
        <v>1629000</v>
      </c>
      <c r="H8" s="100" t="s">
        <v>429</v>
      </c>
    </row>
    <row r="9" spans="1:13" ht="27" customHeight="1">
      <c r="B9" s="326" t="s">
        <v>162</v>
      </c>
      <c r="C9" s="327"/>
      <c r="D9" s="327"/>
      <c r="E9" s="199">
        <f>SUMIF('６経費明細（詳細）'!$K$19:$K$23,"○", '６経費明細（詳細）'!$F$19:$F$23)</f>
        <v>2400000</v>
      </c>
      <c r="F9" s="199">
        <f>SUMIF('６経費明細（詳細）'!$K$19:$K$23,"○", '６経費明細（詳細）'!$F$19:$F$23)</f>
        <v>2400000</v>
      </c>
      <c r="G9" s="199">
        <f>ROUNDDOWN(E9*2/3,-3)</f>
        <v>1600000</v>
      </c>
      <c r="H9" s="15"/>
      <c r="I9" s="333"/>
      <c r="J9" s="333"/>
    </row>
    <row r="10" spans="1:13" ht="27" customHeight="1">
      <c r="B10" s="326" t="s">
        <v>163</v>
      </c>
      <c r="C10" s="327"/>
      <c r="D10" s="327"/>
      <c r="E10" s="199">
        <f>SUMIF('６経費明細（詳細）'!$K$29:$K$34,"○", '６経費明細（詳細）'!$F$29:$F$34)</f>
        <v>395000</v>
      </c>
      <c r="F10" s="199">
        <f>SUMIF('６経費明細（詳細）'!$K$29:$K$34,"○", '６経費明細（詳細）'!$F$29:$F$34)</f>
        <v>395000</v>
      </c>
      <c r="G10" s="199">
        <f>ROUNDDOWN(E10*2/3,-3)</f>
        <v>263000</v>
      </c>
      <c r="H10" s="15"/>
    </row>
    <row r="11" spans="1:13" ht="27" customHeight="1">
      <c r="B11" s="326" t="s">
        <v>164</v>
      </c>
      <c r="C11" s="327"/>
      <c r="D11" s="327"/>
      <c r="E11" s="199">
        <f>SUMIF('６経費明細（詳細）'!$K$40:$K$44,"○", '６経費明細（詳細）'!$F$40:$F$44)</f>
        <v>0</v>
      </c>
      <c r="F11" s="199">
        <f>SUMIF('６経費明細（詳細）'!$K$40:$K$44,"○", '６経費明細（詳細）'!$F$40:$F$44)</f>
        <v>0</v>
      </c>
      <c r="G11" s="199">
        <f>ROUNDDOWN(E11*2/3,-3)</f>
        <v>0</v>
      </c>
      <c r="H11" s="15"/>
      <c r="M11" s="32"/>
    </row>
    <row r="12" spans="1:13" ht="27" customHeight="1" thickBot="1">
      <c r="B12" s="351" t="s">
        <v>165</v>
      </c>
      <c r="C12" s="352"/>
      <c r="D12" s="352"/>
      <c r="E12" s="200">
        <f>SUMIF('６経費明細（詳細）'!$K$50:$K$54,"○", '６経費明細（詳細）'!$F$50:$F$54)</f>
        <v>1275000</v>
      </c>
      <c r="F12" s="200">
        <f>SUMIF('６経費明細（詳細）'!$K$50:$K$54,"○", '６経費明細（詳細）'!$F$50:$F$54)</f>
        <v>1275000</v>
      </c>
      <c r="G12" s="200">
        <f>ROUNDDOWN(E12*2/3,-3)</f>
        <v>850000</v>
      </c>
      <c r="H12" s="37"/>
    </row>
    <row r="13" spans="1:13" ht="30" customHeight="1" thickTop="1" thickBot="1">
      <c r="B13" s="353" t="s">
        <v>166</v>
      </c>
      <c r="C13" s="354"/>
      <c r="D13" s="354"/>
      <c r="E13" s="201">
        <f>SUM(E8:E12)</f>
        <v>7170000</v>
      </c>
      <c r="F13" s="201">
        <f>SUM(F8:F12)</f>
        <v>6513960</v>
      </c>
      <c r="G13" s="201">
        <f>SUM(G8:G12)</f>
        <v>4342000</v>
      </c>
      <c r="H13" s="91"/>
    </row>
    <row r="14" spans="1:13" ht="30" customHeight="1">
      <c r="B14" s="53"/>
      <c r="C14" s="53"/>
      <c r="D14" s="53"/>
      <c r="E14" s="38"/>
      <c r="F14" s="39"/>
      <c r="G14" s="39"/>
      <c r="H14" s="40"/>
    </row>
    <row r="15" spans="1:13" ht="30" customHeight="1" thickBot="1">
      <c r="B15" s="355" t="s">
        <v>217</v>
      </c>
      <c r="C15" s="355"/>
      <c r="D15" s="355"/>
      <c r="E15" s="38"/>
      <c r="F15" s="39"/>
      <c r="G15" s="13" t="s">
        <v>159</v>
      </c>
      <c r="H15" s="40"/>
    </row>
    <row r="16" spans="1:13" ht="34" customHeight="1" thickBot="1">
      <c r="B16" s="356" t="s">
        <v>160</v>
      </c>
      <c r="C16" s="357"/>
      <c r="D16" s="358"/>
      <c r="E16" s="43" t="s">
        <v>213</v>
      </c>
      <c r="F16" s="345" t="s">
        <v>161</v>
      </c>
      <c r="G16" s="346"/>
    </row>
    <row r="17" spans="2:13" ht="27" customHeight="1">
      <c r="B17" s="359" t="s">
        <v>157</v>
      </c>
      <c r="C17" s="360"/>
      <c r="D17" s="360"/>
      <c r="E17" s="194">
        <f>SUMIF('６経費明細（詳細）'!$K$6:$K$13,"×", '６経費明細（詳細）'!$F$6:$F$13)</f>
        <v>0</v>
      </c>
      <c r="F17" s="347"/>
      <c r="G17" s="348"/>
    </row>
    <row r="18" spans="2:13" ht="27" customHeight="1">
      <c r="B18" s="326" t="s">
        <v>162</v>
      </c>
      <c r="C18" s="327"/>
      <c r="D18" s="327"/>
      <c r="E18" s="192">
        <f>SUMIF('６経費明細（詳細）'!$K$19:$K$23,"×", '６経費明細（詳細）'!$F$19:$F$23)</f>
        <v>0</v>
      </c>
      <c r="F18" s="349"/>
      <c r="G18" s="350"/>
      <c r="I18" s="333"/>
      <c r="J18" s="333"/>
    </row>
    <row r="19" spans="2:13" ht="27" customHeight="1">
      <c r="B19" s="326" t="s">
        <v>163</v>
      </c>
      <c r="C19" s="327"/>
      <c r="D19" s="327"/>
      <c r="E19" s="192">
        <f>SUMIF('６経費明細（詳細）'!$K$29:$K$34,"×", '６経費明細（詳細）'!$F$29:$F$34)</f>
        <v>0</v>
      </c>
      <c r="F19" s="349"/>
      <c r="G19" s="350"/>
    </row>
    <row r="20" spans="2:13" ht="27" customHeight="1">
      <c r="B20" s="326" t="s">
        <v>164</v>
      </c>
      <c r="C20" s="327"/>
      <c r="D20" s="327"/>
      <c r="E20" s="192">
        <f>SUMIF('６経費明細（詳細）'!$K$40:$K$44,"×", '６経費明細（詳細）'!$F$40:$F$44)</f>
        <v>0</v>
      </c>
      <c r="F20" s="349"/>
      <c r="G20" s="350"/>
      <c r="M20" s="32"/>
    </row>
    <row r="21" spans="2:13" ht="27" customHeight="1">
      <c r="B21" s="51" t="s">
        <v>165</v>
      </c>
      <c r="C21" s="52"/>
      <c r="D21" s="52"/>
      <c r="E21" s="192">
        <f>SUMIF('６経費明細（詳細）'!$K$50:$K$54,"×", '６経費明細（詳細）'!$F$50:$F$54)</f>
        <v>0</v>
      </c>
      <c r="F21" s="349"/>
      <c r="G21" s="350"/>
    </row>
    <row r="22" spans="2:13" ht="27" customHeight="1" thickBot="1">
      <c r="B22" s="363" t="s">
        <v>214</v>
      </c>
      <c r="C22" s="364"/>
      <c r="D22" s="364"/>
      <c r="E22" s="195">
        <f>SUMIF('６経費明細（詳細）'!K60:K64,"×", '６経費明細（詳細）'!F60:F64)</f>
        <v>320000</v>
      </c>
      <c r="F22" s="365"/>
      <c r="G22" s="366"/>
    </row>
    <row r="23" spans="2:13" ht="30" customHeight="1" thickBot="1">
      <c r="B23" s="353" t="s">
        <v>166</v>
      </c>
      <c r="C23" s="354"/>
      <c r="D23" s="354"/>
      <c r="E23" s="193">
        <f>SUM(E17:E22)</f>
        <v>320000</v>
      </c>
      <c r="F23" s="367"/>
      <c r="G23" s="368"/>
    </row>
    <row r="24" spans="2:13" ht="14.25" customHeight="1">
      <c r="B24" s="13"/>
      <c r="C24" s="13"/>
      <c r="D24" s="13"/>
      <c r="E24" s="28"/>
      <c r="F24" s="33"/>
      <c r="G24" s="33"/>
      <c r="H24" s="16"/>
    </row>
    <row r="25" spans="2:13">
      <c r="B25" s="362" t="s">
        <v>167</v>
      </c>
      <c r="C25" s="362"/>
      <c r="D25" s="362"/>
      <c r="E25" s="362"/>
      <c r="F25" s="362"/>
      <c r="G25" s="362"/>
      <c r="H25" s="362"/>
      <c r="I25" s="362"/>
    </row>
    <row r="26" spans="2:13">
      <c r="B26" s="361"/>
      <c r="C26" s="361"/>
      <c r="D26" s="361"/>
      <c r="E26" s="361"/>
      <c r="F26" s="361"/>
      <c r="G26" s="361"/>
      <c r="H26" s="361"/>
      <c r="I26" s="361"/>
    </row>
  </sheetData>
  <sheetProtection formatCells="0" selectLockedCells="1"/>
  <customSheetViews>
    <customSheetView guid="{7EBA2F17-6D39-478A-BB66-51F13E3444DA}" scale="90" showPageBreaks="1" showGridLines="0" fitToPage="1" printArea="1" view="pageBreakPreview">
      <selection activeCell="N13" sqref="N13"/>
      <pageMargins left="0.43307086614173229" right="0.23622047244094491" top="0.59055118110236227" bottom="0.51181102362204722" header="0.31496062992125984" footer="0.31496062992125984"/>
      <pageSetup paperSize="9" scale="72" orientation="portrait" r:id="rId1"/>
    </customSheetView>
  </customSheetViews>
  <mergeCells count="32">
    <mergeCell ref="B26:I26"/>
    <mergeCell ref="B25:I25"/>
    <mergeCell ref="I18:J18"/>
    <mergeCell ref="B19:D19"/>
    <mergeCell ref="B20:D20"/>
    <mergeCell ref="B22:D22"/>
    <mergeCell ref="B23:D23"/>
    <mergeCell ref="B18:D18"/>
    <mergeCell ref="F20:G20"/>
    <mergeCell ref="F21:G21"/>
    <mergeCell ref="F22:G22"/>
    <mergeCell ref="F23:G23"/>
    <mergeCell ref="F16:G16"/>
    <mergeCell ref="F17:G17"/>
    <mergeCell ref="F18:G18"/>
    <mergeCell ref="F19:G19"/>
    <mergeCell ref="B12:D12"/>
    <mergeCell ref="B13:D13"/>
    <mergeCell ref="B15:D15"/>
    <mergeCell ref="B16:D16"/>
    <mergeCell ref="B17:D17"/>
    <mergeCell ref="A1:I1"/>
    <mergeCell ref="B2:E2"/>
    <mergeCell ref="B3:D3"/>
    <mergeCell ref="B4:D4"/>
    <mergeCell ref="B6:D6"/>
    <mergeCell ref="B11:D11"/>
    <mergeCell ref="B7:D7"/>
    <mergeCell ref="B8:D8"/>
    <mergeCell ref="B9:D9"/>
    <mergeCell ref="I9:J9"/>
    <mergeCell ref="B10:D10"/>
  </mergeCells>
  <phoneticPr fontId="2"/>
  <pageMargins left="0.43307086614173229" right="0.23622047244094491" top="0.59055118110236227" bottom="0.51181102362204722" header="0.31496062992125984" footer="0.31496062992125984"/>
  <pageSetup paperSize="9" scale="70"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D65"/>
  <sheetViews>
    <sheetView showGridLines="0" showZeros="0" view="pageBreakPreview" zoomScale="70" zoomScaleNormal="100" zoomScaleSheetLayoutView="70" workbookViewId="0">
      <selection activeCell="H5" sqref="H5"/>
    </sheetView>
  </sheetViews>
  <sheetFormatPr defaultColWidth="1.6328125" defaultRowHeight="18" customHeight="1"/>
  <cols>
    <col min="1" max="1" width="14.54296875" style="19" customWidth="1"/>
    <col min="2" max="2" width="10.6328125" style="19" customWidth="1"/>
    <col min="3" max="3" width="49.36328125" style="19" customWidth="1"/>
    <col min="4" max="4" width="13.453125" style="19" customWidth="1"/>
    <col min="5" max="5" width="13.453125" style="62" customWidth="1"/>
    <col min="6" max="6" width="15" style="21" bestFit="1" customWidth="1"/>
    <col min="7" max="7" width="13.81640625" style="21" customWidth="1"/>
    <col min="8" max="8" width="18.453125" style="21" customWidth="1"/>
    <col min="9" max="10" width="14.36328125" style="19" customWidth="1"/>
    <col min="11" max="11" width="11.54296875" style="21" customWidth="1"/>
    <col min="12" max="215" width="1.6328125" style="19"/>
    <col min="216" max="216" width="3.81640625" style="19" customWidth="1"/>
    <col min="217" max="220" width="1.6328125" style="19"/>
    <col min="221" max="221" width="3.1796875" style="19" customWidth="1"/>
    <col min="222" max="224" width="1.6328125" style="19"/>
    <col min="225" max="225" width="1.36328125" style="19" customWidth="1"/>
    <col min="226" max="226" width="1.6328125" style="19"/>
    <col min="227" max="227" width="1.1796875" style="19" customWidth="1"/>
    <col min="228" max="228" width="1.6328125" style="19"/>
    <col min="229" max="230" width="3.1796875" style="19" customWidth="1"/>
    <col min="231" max="233" width="1.6328125" style="19"/>
    <col min="234" max="234" width="0.81640625" style="19" customWidth="1"/>
    <col min="235" max="471" width="1.6328125" style="19"/>
    <col min="472" max="472" width="3.81640625" style="19" customWidth="1"/>
    <col min="473" max="476" width="1.6328125" style="19"/>
    <col min="477" max="477" width="3.1796875" style="19" customWidth="1"/>
    <col min="478" max="480" width="1.6328125" style="19"/>
    <col min="481" max="481" width="1.36328125" style="19" customWidth="1"/>
    <col min="482" max="482" width="1.6328125" style="19"/>
    <col min="483" max="483" width="1.1796875" style="19" customWidth="1"/>
    <col min="484" max="484" width="1.6328125" style="19"/>
    <col min="485" max="486" width="3.1796875" style="19" customWidth="1"/>
    <col min="487" max="489" width="1.6328125" style="19"/>
    <col min="490" max="490" width="0.81640625" style="19" customWidth="1"/>
    <col min="491" max="727" width="1.6328125" style="19"/>
    <col min="728" max="728" width="3.81640625" style="19" customWidth="1"/>
    <col min="729" max="732" width="1.6328125" style="19"/>
    <col min="733" max="733" width="3.1796875" style="19" customWidth="1"/>
    <col min="734" max="736" width="1.6328125" style="19"/>
    <col min="737" max="737" width="1.36328125" style="19" customWidth="1"/>
    <col min="738" max="738" width="1.6328125" style="19"/>
    <col min="739" max="739" width="1.1796875" style="19" customWidth="1"/>
    <col min="740" max="740" width="1.6328125" style="19"/>
    <col min="741" max="742" width="3.1796875" style="19" customWidth="1"/>
    <col min="743" max="745" width="1.6328125" style="19"/>
    <col min="746" max="746" width="0.81640625" style="19" customWidth="1"/>
    <col min="747" max="983" width="1.6328125" style="19"/>
    <col min="984" max="984" width="3.81640625" style="19" customWidth="1"/>
    <col min="985" max="988" width="1.6328125" style="19"/>
    <col min="989" max="989" width="3.1796875" style="19" customWidth="1"/>
    <col min="990" max="992" width="1.6328125" style="19"/>
    <col min="993" max="993" width="1.36328125" style="19" customWidth="1"/>
    <col min="994" max="994" width="1.6328125" style="19"/>
    <col min="995" max="995" width="1.1796875" style="19" customWidth="1"/>
    <col min="996" max="996" width="1.6328125" style="19"/>
    <col min="997" max="998" width="3.1796875" style="19" customWidth="1"/>
    <col min="999" max="1001" width="1.6328125" style="19"/>
    <col min="1002" max="1002" width="0.81640625" style="19" customWidth="1"/>
    <col min="1003" max="1239" width="1.6328125" style="19"/>
    <col min="1240" max="1240" width="3.81640625" style="19" customWidth="1"/>
    <col min="1241" max="1244" width="1.6328125" style="19"/>
    <col min="1245" max="1245" width="3.1796875" style="19" customWidth="1"/>
    <col min="1246" max="1248" width="1.6328125" style="19"/>
    <col min="1249" max="1249" width="1.36328125" style="19" customWidth="1"/>
    <col min="1250" max="1250" width="1.6328125" style="19"/>
    <col min="1251" max="1251" width="1.1796875" style="19" customWidth="1"/>
    <col min="1252" max="1252" width="1.6328125" style="19"/>
    <col min="1253" max="1254" width="3.1796875" style="19" customWidth="1"/>
    <col min="1255" max="1257" width="1.6328125" style="19"/>
    <col min="1258" max="1258" width="0.81640625" style="19" customWidth="1"/>
    <col min="1259" max="1495" width="1.6328125" style="19"/>
    <col min="1496" max="1496" width="3.81640625" style="19" customWidth="1"/>
    <col min="1497" max="1500" width="1.6328125" style="19"/>
    <col min="1501" max="1501" width="3.1796875" style="19" customWidth="1"/>
    <col min="1502" max="1504" width="1.6328125" style="19"/>
    <col min="1505" max="1505" width="1.36328125" style="19" customWidth="1"/>
    <col min="1506" max="1506" width="1.6328125" style="19"/>
    <col min="1507" max="1507" width="1.1796875" style="19" customWidth="1"/>
    <col min="1508" max="1508" width="1.6328125" style="19"/>
    <col min="1509" max="1510" width="3.1796875" style="19" customWidth="1"/>
    <col min="1511" max="1513" width="1.6328125" style="19"/>
    <col min="1514" max="1514" width="0.81640625" style="19" customWidth="1"/>
    <col min="1515" max="1751" width="1.6328125" style="19"/>
    <col min="1752" max="1752" width="3.81640625" style="19" customWidth="1"/>
    <col min="1753" max="1756" width="1.6328125" style="19"/>
    <col min="1757" max="1757" width="3.1796875" style="19" customWidth="1"/>
    <col min="1758" max="1760" width="1.6328125" style="19"/>
    <col min="1761" max="1761" width="1.36328125" style="19" customWidth="1"/>
    <col min="1762" max="1762" width="1.6328125" style="19"/>
    <col min="1763" max="1763" width="1.1796875" style="19" customWidth="1"/>
    <col min="1764" max="1764" width="1.6328125" style="19"/>
    <col min="1765" max="1766" width="3.1796875" style="19" customWidth="1"/>
    <col min="1767" max="1769" width="1.6328125" style="19"/>
    <col min="1770" max="1770" width="0.81640625" style="19" customWidth="1"/>
    <col min="1771" max="2007" width="1.6328125" style="19"/>
    <col min="2008" max="2008" width="3.81640625" style="19" customWidth="1"/>
    <col min="2009" max="2012" width="1.6328125" style="19"/>
    <col min="2013" max="2013" width="3.1796875" style="19" customWidth="1"/>
    <col min="2014" max="2016" width="1.6328125" style="19"/>
    <col min="2017" max="2017" width="1.36328125" style="19" customWidth="1"/>
    <col min="2018" max="2018" width="1.6328125" style="19"/>
    <col min="2019" max="2019" width="1.1796875" style="19" customWidth="1"/>
    <col min="2020" max="2020" width="1.6328125" style="19"/>
    <col min="2021" max="2022" width="3.1796875" style="19" customWidth="1"/>
    <col min="2023" max="2025" width="1.6328125" style="19"/>
    <col min="2026" max="2026" width="0.81640625" style="19" customWidth="1"/>
    <col min="2027" max="2263" width="1.6328125" style="19"/>
    <col min="2264" max="2264" width="3.81640625" style="19" customWidth="1"/>
    <col min="2265" max="2268" width="1.6328125" style="19"/>
    <col min="2269" max="2269" width="3.1796875" style="19" customWidth="1"/>
    <col min="2270" max="2272" width="1.6328125" style="19"/>
    <col min="2273" max="2273" width="1.36328125" style="19" customWidth="1"/>
    <col min="2274" max="2274" width="1.6328125" style="19"/>
    <col min="2275" max="2275" width="1.1796875" style="19" customWidth="1"/>
    <col min="2276" max="2276" width="1.6328125" style="19"/>
    <col min="2277" max="2278" width="3.1796875" style="19" customWidth="1"/>
    <col min="2279" max="2281" width="1.6328125" style="19"/>
    <col min="2282" max="2282" width="0.81640625" style="19" customWidth="1"/>
    <col min="2283" max="2519" width="1.6328125" style="19"/>
    <col min="2520" max="2520" width="3.81640625" style="19" customWidth="1"/>
    <col min="2521" max="2524" width="1.6328125" style="19"/>
    <col min="2525" max="2525" width="3.1796875" style="19" customWidth="1"/>
    <col min="2526" max="2528" width="1.6328125" style="19"/>
    <col min="2529" max="2529" width="1.36328125" style="19" customWidth="1"/>
    <col min="2530" max="2530" width="1.6328125" style="19"/>
    <col min="2531" max="2531" width="1.1796875" style="19" customWidth="1"/>
    <col min="2532" max="2532" width="1.6328125" style="19"/>
    <col min="2533" max="2534" width="3.1796875" style="19" customWidth="1"/>
    <col min="2535" max="2537" width="1.6328125" style="19"/>
    <col min="2538" max="2538" width="0.81640625" style="19" customWidth="1"/>
    <col min="2539" max="2775" width="1.6328125" style="19"/>
    <col min="2776" max="2776" width="3.81640625" style="19" customWidth="1"/>
    <col min="2777" max="2780" width="1.6328125" style="19"/>
    <col min="2781" max="2781" width="3.1796875" style="19" customWidth="1"/>
    <col min="2782" max="2784" width="1.6328125" style="19"/>
    <col min="2785" max="2785" width="1.36328125" style="19" customWidth="1"/>
    <col min="2786" max="2786" width="1.6328125" style="19"/>
    <col min="2787" max="2787" width="1.1796875" style="19" customWidth="1"/>
    <col min="2788" max="2788" width="1.6328125" style="19"/>
    <col min="2789" max="2790" width="3.1796875" style="19" customWidth="1"/>
    <col min="2791" max="2793" width="1.6328125" style="19"/>
    <col min="2794" max="2794" width="0.81640625" style="19" customWidth="1"/>
    <col min="2795" max="3031" width="1.6328125" style="19"/>
    <col min="3032" max="3032" width="3.81640625" style="19" customWidth="1"/>
    <col min="3033" max="3036" width="1.6328125" style="19"/>
    <col min="3037" max="3037" width="3.1796875" style="19" customWidth="1"/>
    <col min="3038" max="3040" width="1.6328125" style="19"/>
    <col min="3041" max="3041" width="1.36328125" style="19" customWidth="1"/>
    <col min="3042" max="3042" width="1.6328125" style="19"/>
    <col min="3043" max="3043" width="1.1796875" style="19" customWidth="1"/>
    <col min="3044" max="3044" width="1.6328125" style="19"/>
    <col min="3045" max="3046" width="3.1796875" style="19" customWidth="1"/>
    <col min="3047" max="3049" width="1.6328125" style="19"/>
    <col min="3050" max="3050" width="0.81640625" style="19" customWidth="1"/>
    <col min="3051" max="3287" width="1.6328125" style="19"/>
    <col min="3288" max="3288" width="3.81640625" style="19" customWidth="1"/>
    <col min="3289" max="3292" width="1.6328125" style="19"/>
    <col min="3293" max="3293" width="3.1796875" style="19" customWidth="1"/>
    <col min="3294" max="3296" width="1.6328125" style="19"/>
    <col min="3297" max="3297" width="1.36328125" style="19" customWidth="1"/>
    <col min="3298" max="3298" width="1.6328125" style="19"/>
    <col min="3299" max="3299" width="1.1796875" style="19" customWidth="1"/>
    <col min="3300" max="3300" width="1.6328125" style="19"/>
    <col min="3301" max="3302" width="3.1796875" style="19" customWidth="1"/>
    <col min="3303" max="3305" width="1.6328125" style="19"/>
    <col min="3306" max="3306" width="0.81640625" style="19" customWidth="1"/>
    <col min="3307" max="3543" width="1.6328125" style="19"/>
    <col min="3544" max="3544" width="3.81640625" style="19" customWidth="1"/>
    <col min="3545" max="3548" width="1.6328125" style="19"/>
    <col min="3549" max="3549" width="3.1796875" style="19" customWidth="1"/>
    <col min="3550" max="3552" width="1.6328125" style="19"/>
    <col min="3553" max="3553" width="1.36328125" style="19" customWidth="1"/>
    <col min="3554" max="3554" width="1.6328125" style="19"/>
    <col min="3555" max="3555" width="1.1796875" style="19" customWidth="1"/>
    <col min="3556" max="3556" width="1.6328125" style="19"/>
    <col min="3557" max="3558" width="3.1796875" style="19" customWidth="1"/>
    <col min="3559" max="3561" width="1.6328125" style="19"/>
    <col min="3562" max="3562" width="0.81640625" style="19" customWidth="1"/>
    <col min="3563" max="3799" width="1.6328125" style="19"/>
    <col min="3800" max="3800" width="3.81640625" style="19" customWidth="1"/>
    <col min="3801" max="3804" width="1.6328125" style="19"/>
    <col min="3805" max="3805" width="3.1796875" style="19" customWidth="1"/>
    <col min="3806" max="3808" width="1.6328125" style="19"/>
    <col min="3809" max="3809" width="1.36328125" style="19" customWidth="1"/>
    <col min="3810" max="3810" width="1.6328125" style="19"/>
    <col min="3811" max="3811" width="1.1796875" style="19" customWidth="1"/>
    <col min="3812" max="3812" width="1.6328125" style="19"/>
    <col min="3813" max="3814" width="3.1796875" style="19" customWidth="1"/>
    <col min="3815" max="3817" width="1.6328125" style="19"/>
    <col min="3818" max="3818" width="0.81640625" style="19" customWidth="1"/>
    <col min="3819" max="4055" width="1.6328125" style="19"/>
    <col min="4056" max="4056" width="3.81640625" style="19" customWidth="1"/>
    <col min="4057" max="4060" width="1.6328125" style="19"/>
    <col min="4061" max="4061" width="3.1796875" style="19" customWidth="1"/>
    <col min="4062" max="4064" width="1.6328125" style="19"/>
    <col min="4065" max="4065" width="1.36328125" style="19" customWidth="1"/>
    <col min="4066" max="4066" width="1.6328125" style="19"/>
    <col min="4067" max="4067" width="1.1796875" style="19" customWidth="1"/>
    <col min="4068" max="4068" width="1.6328125" style="19"/>
    <col min="4069" max="4070" width="3.1796875" style="19" customWidth="1"/>
    <col min="4071" max="4073" width="1.6328125" style="19"/>
    <col min="4074" max="4074" width="0.81640625" style="19" customWidth="1"/>
    <col min="4075" max="4311" width="1.6328125" style="19"/>
    <col min="4312" max="4312" width="3.81640625" style="19" customWidth="1"/>
    <col min="4313" max="4316" width="1.6328125" style="19"/>
    <col min="4317" max="4317" width="3.1796875" style="19" customWidth="1"/>
    <col min="4318" max="4320" width="1.6328125" style="19"/>
    <col min="4321" max="4321" width="1.36328125" style="19" customWidth="1"/>
    <col min="4322" max="4322" width="1.6328125" style="19"/>
    <col min="4323" max="4323" width="1.1796875" style="19" customWidth="1"/>
    <col min="4324" max="4324" width="1.6328125" style="19"/>
    <col min="4325" max="4326" width="3.1796875" style="19" customWidth="1"/>
    <col min="4327" max="4329" width="1.6328125" style="19"/>
    <col min="4330" max="4330" width="0.81640625" style="19" customWidth="1"/>
    <col min="4331" max="4567" width="1.6328125" style="19"/>
    <col min="4568" max="4568" width="3.81640625" style="19" customWidth="1"/>
    <col min="4569" max="4572" width="1.6328125" style="19"/>
    <col min="4573" max="4573" width="3.1796875" style="19" customWidth="1"/>
    <col min="4574" max="4576" width="1.6328125" style="19"/>
    <col min="4577" max="4577" width="1.36328125" style="19" customWidth="1"/>
    <col min="4578" max="4578" width="1.6328125" style="19"/>
    <col min="4579" max="4579" width="1.1796875" style="19" customWidth="1"/>
    <col min="4580" max="4580" width="1.6328125" style="19"/>
    <col min="4581" max="4582" width="3.1796875" style="19" customWidth="1"/>
    <col min="4583" max="4585" width="1.6328125" style="19"/>
    <col min="4586" max="4586" width="0.81640625" style="19" customWidth="1"/>
    <col min="4587" max="4823" width="1.6328125" style="19"/>
    <col min="4824" max="4824" width="3.81640625" style="19" customWidth="1"/>
    <col min="4825" max="4828" width="1.6328125" style="19"/>
    <col min="4829" max="4829" width="3.1796875" style="19" customWidth="1"/>
    <col min="4830" max="4832" width="1.6328125" style="19"/>
    <col min="4833" max="4833" width="1.36328125" style="19" customWidth="1"/>
    <col min="4834" max="4834" width="1.6328125" style="19"/>
    <col min="4835" max="4835" width="1.1796875" style="19" customWidth="1"/>
    <col min="4836" max="4836" width="1.6328125" style="19"/>
    <col min="4837" max="4838" width="3.1796875" style="19" customWidth="1"/>
    <col min="4839" max="4841" width="1.6328125" style="19"/>
    <col min="4842" max="4842" width="0.81640625" style="19" customWidth="1"/>
    <col min="4843" max="5079" width="1.6328125" style="19"/>
    <col min="5080" max="5080" width="3.81640625" style="19" customWidth="1"/>
    <col min="5081" max="5084" width="1.6328125" style="19"/>
    <col min="5085" max="5085" width="3.1796875" style="19" customWidth="1"/>
    <col min="5086" max="5088" width="1.6328125" style="19"/>
    <col min="5089" max="5089" width="1.36328125" style="19" customWidth="1"/>
    <col min="5090" max="5090" width="1.6328125" style="19"/>
    <col min="5091" max="5091" width="1.1796875" style="19" customWidth="1"/>
    <col min="5092" max="5092" width="1.6328125" style="19"/>
    <col min="5093" max="5094" width="3.1796875" style="19" customWidth="1"/>
    <col min="5095" max="5097" width="1.6328125" style="19"/>
    <col min="5098" max="5098" width="0.81640625" style="19" customWidth="1"/>
    <col min="5099" max="5335" width="1.6328125" style="19"/>
    <col min="5336" max="5336" width="3.81640625" style="19" customWidth="1"/>
    <col min="5337" max="5340" width="1.6328125" style="19"/>
    <col min="5341" max="5341" width="3.1796875" style="19" customWidth="1"/>
    <col min="5342" max="5344" width="1.6328125" style="19"/>
    <col min="5345" max="5345" width="1.36328125" style="19" customWidth="1"/>
    <col min="5346" max="5346" width="1.6328125" style="19"/>
    <col min="5347" max="5347" width="1.1796875" style="19" customWidth="1"/>
    <col min="5348" max="5348" width="1.6328125" style="19"/>
    <col min="5349" max="5350" width="3.1796875" style="19" customWidth="1"/>
    <col min="5351" max="5353" width="1.6328125" style="19"/>
    <col min="5354" max="5354" width="0.81640625" style="19" customWidth="1"/>
    <col min="5355" max="5591" width="1.6328125" style="19"/>
    <col min="5592" max="5592" width="3.81640625" style="19" customWidth="1"/>
    <col min="5593" max="5596" width="1.6328125" style="19"/>
    <col min="5597" max="5597" width="3.1796875" style="19" customWidth="1"/>
    <col min="5598" max="5600" width="1.6328125" style="19"/>
    <col min="5601" max="5601" width="1.36328125" style="19" customWidth="1"/>
    <col min="5602" max="5602" width="1.6328125" style="19"/>
    <col min="5603" max="5603" width="1.1796875" style="19" customWidth="1"/>
    <col min="5604" max="5604" width="1.6328125" style="19"/>
    <col min="5605" max="5606" width="3.1796875" style="19" customWidth="1"/>
    <col min="5607" max="5609" width="1.6328125" style="19"/>
    <col min="5610" max="5610" width="0.81640625" style="19" customWidth="1"/>
    <col min="5611" max="5847" width="1.6328125" style="19"/>
    <col min="5848" max="5848" width="3.81640625" style="19" customWidth="1"/>
    <col min="5849" max="5852" width="1.6328125" style="19"/>
    <col min="5853" max="5853" width="3.1796875" style="19" customWidth="1"/>
    <col min="5854" max="5856" width="1.6328125" style="19"/>
    <col min="5857" max="5857" width="1.36328125" style="19" customWidth="1"/>
    <col min="5858" max="5858" width="1.6328125" style="19"/>
    <col min="5859" max="5859" width="1.1796875" style="19" customWidth="1"/>
    <col min="5860" max="5860" width="1.6328125" style="19"/>
    <col min="5861" max="5862" width="3.1796875" style="19" customWidth="1"/>
    <col min="5863" max="5865" width="1.6328125" style="19"/>
    <col min="5866" max="5866" width="0.81640625" style="19" customWidth="1"/>
    <col min="5867" max="6103" width="1.6328125" style="19"/>
    <col min="6104" max="6104" width="3.81640625" style="19" customWidth="1"/>
    <col min="6105" max="6108" width="1.6328125" style="19"/>
    <col min="6109" max="6109" width="3.1796875" style="19" customWidth="1"/>
    <col min="6110" max="6112" width="1.6328125" style="19"/>
    <col min="6113" max="6113" width="1.36328125" style="19" customWidth="1"/>
    <col min="6114" max="6114" width="1.6328125" style="19"/>
    <col min="6115" max="6115" width="1.1796875" style="19" customWidth="1"/>
    <col min="6116" max="6116" width="1.6328125" style="19"/>
    <col min="6117" max="6118" width="3.1796875" style="19" customWidth="1"/>
    <col min="6119" max="6121" width="1.6328125" style="19"/>
    <col min="6122" max="6122" width="0.81640625" style="19" customWidth="1"/>
    <col min="6123" max="6359" width="1.6328125" style="19"/>
    <col min="6360" max="6360" width="3.81640625" style="19" customWidth="1"/>
    <col min="6361" max="6364" width="1.6328125" style="19"/>
    <col min="6365" max="6365" width="3.1796875" style="19" customWidth="1"/>
    <col min="6366" max="6368" width="1.6328125" style="19"/>
    <col min="6369" max="6369" width="1.36328125" style="19" customWidth="1"/>
    <col min="6370" max="6370" width="1.6328125" style="19"/>
    <col min="6371" max="6371" width="1.1796875" style="19" customWidth="1"/>
    <col min="6372" max="6372" width="1.6328125" style="19"/>
    <col min="6373" max="6374" width="3.1796875" style="19" customWidth="1"/>
    <col min="6375" max="6377" width="1.6328125" style="19"/>
    <col min="6378" max="6378" width="0.81640625" style="19" customWidth="1"/>
    <col min="6379" max="6615" width="1.6328125" style="19"/>
    <col min="6616" max="6616" width="3.81640625" style="19" customWidth="1"/>
    <col min="6617" max="6620" width="1.6328125" style="19"/>
    <col min="6621" max="6621" width="3.1796875" style="19" customWidth="1"/>
    <col min="6622" max="6624" width="1.6328125" style="19"/>
    <col min="6625" max="6625" width="1.36328125" style="19" customWidth="1"/>
    <col min="6626" max="6626" width="1.6328125" style="19"/>
    <col min="6627" max="6627" width="1.1796875" style="19" customWidth="1"/>
    <col min="6628" max="6628" width="1.6328125" style="19"/>
    <col min="6629" max="6630" width="3.1796875" style="19" customWidth="1"/>
    <col min="6631" max="6633" width="1.6328125" style="19"/>
    <col min="6634" max="6634" width="0.81640625" style="19" customWidth="1"/>
    <col min="6635" max="6871" width="1.6328125" style="19"/>
    <col min="6872" max="6872" width="3.81640625" style="19" customWidth="1"/>
    <col min="6873" max="6876" width="1.6328125" style="19"/>
    <col min="6877" max="6877" width="3.1796875" style="19" customWidth="1"/>
    <col min="6878" max="6880" width="1.6328125" style="19"/>
    <col min="6881" max="6881" width="1.36328125" style="19" customWidth="1"/>
    <col min="6882" max="6882" width="1.6328125" style="19"/>
    <col min="6883" max="6883" width="1.1796875" style="19" customWidth="1"/>
    <col min="6884" max="6884" width="1.6328125" style="19"/>
    <col min="6885" max="6886" width="3.1796875" style="19" customWidth="1"/>
    <col min="6887" max="6889" width="1.6328125" style="19"/>
    <col min="6890" max="6890" width="0.81640625" style="19" customWidth="1"/>
    <col min="6891" max="7127" width="1.6328125" style="19"/>
    <col min="7128" max="7128" width="3.81640625" style="19" customWidth="1"/>
    <col min="7129" max="7132" width="1.6328125" style="19"/>
    <col min="7133" max="7133" width="3.1796875" style="19" customWidth="1"/>
    <col min="7134" max="7136" width="1.6328125" style="19"/>
    <col min="7137" max="7137" width="1.36328125" style="19" customWidth="1"/>
    <col min="7138" max="7138" width="1.6328125" style="19"/>
    <col min="7139" max="7139" width="1.1796875" style="19" customWidth="1"/>
    <col min="7140" max="7140" width="1.6328125" style="19"/>
    <col min="7141" max="7142" width="3.1796875" style="19" customWidth="1"/>
    <col min="7143" max="7145" width="1.6328125" style="19"/>
    <col min="7146" max="7146" width="0.81640625" style="19" customWidth="1"/>
    <col min="7147" max="7383" width="1.6328125" style="19"/>
    <col min="7384" max="7384" width="3.81640625" style="19" customWidth="1"/>
    <col min="7385" max="7388" width="1.6328125" style="19"/>
    <col min="7389" max="7389" width="3.1796875" style="19" customWidth="1"/>
    <col min="7390" max="7392" width="1.6328125" style="19"/>
    <col min="7393" max="7393" width="1.36328125" style="19" customWidth="1"/>
    <col min="7394" max="7394" width="1.6328125" style="19"/>
    <col min="7395" max="7395" width="1.1796875" style="19" customWidth="1"/>
    <col min="7396" max="7396" width="1.6328125" style="19"/>
    <col min="7397" max="7398" width="3.1796875" style="19" customWidth="1"/>
    <col min="7399" max="7401" width="1.6328125" style="19"/>
    <col min="7402" max="7402" width="0.81640625" style="19" customWidth="1"/>
    <col min="7403" max="7639" width="1.6328125" style="19"/>
    <col min="7640" max="7640" width="3.81640625" style="19" customWidth="1"/>
    <col min="7641" max="7644" width="1.6328125" style="19"/>
    <col min="7645" max="7645" width="3.1796875" style="19" customWidth="1"/>
    <col min="7646" max="7648" width="1.6328125" style="19"/>
    <col min="7649" max="7649" width="1.36328125" style="19" customWidth="1"/>
    <col min="7650" max="7650" width="1.6328125" style="19"/>
    <col min="7651" max="7651" width="1.1796875" style="19" customWidth="1"/>
    <col min="7652" max="7652" width="1.6328125" style="19"/>
    <col min="7653" max="7654" width="3.1796875" style="19" customWidth="1"/>
    <col min="7655" max="7657" width="1.6328125" style="19"/>
    <col min="7658" max="7658" width="0.81640625" style="19" customWidth="1"/>
    <col min="7659" max="7895" width="1.6328125" style="19"/>
    <col min="7896" max="7896" width="3.81640625" style="19" customWidth="1"/>
    <col min="7897" max="7900" width="1.6328125" style="19"/>
    <col min="7901" max="7901" width="3.1796875" style="19" customWidth="1"/>
    <col min="7902" max="7904" width="1.6328125" style="19"/>
    <col min="7905" max="7905" width="1.36328125" style="19" customWidth="1"/>
    <col min="7906" max="7906" width="1.6328125" style="19"/>
    <col min="7907" max="7907" width="1.1796875" style="19" customWidth="1"/>
    <col min="7908" max="7908" width="1.6328125" style="19"/>
    <col min="7909" max="7910" width="3.1796875" style="19" customWidth="1"/>
    <col min="7911" max="7913" width="1.6328125" style="19"/>
    <col min="7914" max="7914" width="0.81640625" style="19" customWidth="1"/>
    <col min="7915" max="8151" width="1.6328125" style="19"/>
    <col min="8152" max="8152" width="3.81640625" style="19" customWidth="1"/>
    <col min="8153" max="8156" width="1.6328125" style="19"/>
    <col min="8157" max="8157" width="3.1796875" style="19" customWidth="1"/>
    <col min="8158" max="8160" width="1.6328125" style="19"/>
    <col min="8161" max="8161" width="1.36328125" style="19" customWidth="1"/>
    <col min="8162" max="8162" width="1.6328125" style="19"/>
    <col min="8163" max="8163" width="1.1796875" style="19" customWidth="1"/>
    <col min="8164" max="8164" width="1.6328125" style="19"/>
    <col min="8165" max="8166" width="3.1796875" style="19" customWidth="1"/>
    <col min="8167" max="8169" width="1.6328125" style="19"/>
    <col min="8170" max="8170" width="0.81640625" style="19" customWidth="1"/>
    <col min="8171" max="8407" width="1.6328125" style="19"/>
    <col min="8408" max="8408" width="3.81640625" style="19" customWidth="1"/>
    <col min="8409" max="8412" width="1.6328125" style="19"/>
    <col min="8413" max="8413" width="3.1796875" style="19" customWidth="1"/>
    <col min="8414" max="8416" width="1.6328125" style="19"/>
    <col min="8417" max="8417" width="1.36328125" style="19" customWidth="1"/>
    <col min="8418" max="8418" width="1.6328125" style="19"/>
    <col min="8419" max="8419" width="1.1796875" style="19" customWidth="1"/>
    <col min="8420" max="8420" width="1.6328125" style="19"/>
    <col min="8421" max="8422" width="3.1796875" style="19" customWidth="1"/>
    <col min="8423" max="8425" width="1.6328125" style="19"/>
    <col min="8426" max="8426" width="0.81640625" style="19" customWidth="1"/>
    <col min="8427" max="8663" width="1.6328125" style="19"/>
    <col min="8664" max="8664" width="3.81640625" style="19" customWidth="1"/>
    <col min="8665" max="8668" width="1.6328125" style="19"/>
    <col min="8669" max="8669" width="3.1796875" style="19" customWidth="1"/>
    <col min="8670" max="8672" width="1.6328125" style="19"/>
    <col min="8673" max="8673" width="1.36328125" style="19" customWidth="1"/>
    <col min="8674" max="8674" width="1.6328125" style="19"/>
    <col min="8675" max="8675" width="1.1796875" style="19" customWidth="1"/>
    <col min="8676" max="8676" width="1.6328125" style="19"/>
    <col min="8677" max="8678" width="3.1796875" style="19" customWidth="1"/>
    <col min="8679" max="8681" width="1.6328125" style="19"/>
    <col min="8682" max="8682" width="0.81640625" style="19" customWidth="1"/>
    <col min="8683" max="8919" width="1.6328125" style="19"/>
    <col min="8920" max="8920" width="3.81640625" style="19" customWidth="1"/>
    <col min="8921" max="8924" width="1.6328125" style="19"/>
    <col min="8925" max="8925" width="3.1796875" style="19" customWidth="1"/>
    <col min="8926" max="8928" width="1.6328125" style="19"/>
    <col min="8929" max="8929" width="1.36328125" style="19" customWidth="1"/>
    <col min="8930" max="8930" width="1.6328125" style="19"/>
    <col min="8931" max="8931" width="1.1796875" style="19" customWidth="1"/>
    <col min="8932" max="8932" width="1.6328125" style="19"/>
    <col min="8933" max="8934" width="3.1796875" style="19" customWidth="1"/>
    <col min="8935" max="8937" width="1.6328125" style="19"/>
    <col min="8938" max="8938" width="0.81640625" style="19" customWidth="1"/>
    <col min="8939" max="9175" width="1.6328125" style="19"/>
    <col min="9176" max="9176" width="3.81640625" style="19" customWidth="1"/>
    <col min="9177" max="9180" width="1.6328125" style="19"/>
    <col min="9181" max="9181" width="3.1796875" style="19" customWidth="1"/>
    <col min="9182" max="9184" width="1.6328125" style="19"/>
    <col min="9185" max="9185" width="1.36328125" style="19" customWidth="1"/>
    <col min="9186" max="9186" width="1.6328125" style="19"/>
    <col min="9187" max="9187" width="1.1796875" style="19" customWidth="1"/>
    <col min="9188" max="9188" width="1.6328125" style="19"/>
    <col min="9189" max="9190" width="3.1796875" style="19" customWidth="1"/>
    <col min="9191" max="9193" width="1.6328125" style="19"/>
    <col min="9194" max="9194" width="0.81640625" style="19" customWidth="1"/>
    <col min="9195" max="9431" width="1.6328125" style="19"/>
    <col min="9432" max="9432" width="3.81640625" style="19" customWidth="1"/>
    <col min="9433" max="9436" width="1.6328125" style="19"/>
    <col min="9437" max="9437" width="3.1796875" style="19" customWidth="1"/>
    <col min="9438" max="9440" width="1.6328125" style="19"/>
    <col min="9441" max="9441" width="1.36328125" style="19" customWidth="1"/>
    <col min="9442" max="9442" width="1.6328125" style="19"/>
    <col min="9443" max="9443" width="1.1796875" style="19" customWidth="1"/>
    <col min="9444" max="9444" width="1.6328125" style="19"/>
    <col min="9445" max="9446" width="3.1796875" style="19" customWidth="1"/>
    <col min="9447" max="9449" width="1.6328125" style="19"/>
    <col min="9450" max="9450" width="0.81640625" style="19" customWidth="1"/>
    <col min="9451" max="9687" width="1.6328125" style="19"/>
    <col min="9688" max="9688" width="3.81640625" style="19" customWidth="1"/>
    <col min="9689" max="9692" width="1.6328125" style="19"/>
    <col min="9693" max="9693" width="3.1796875" style="19" customWidth="1"/>
    <col min="9694" max="9696" width="1.6328125" style="19"/>
    <col min="9697" max="9697" width="1.36328125" style="19" customWidth="1"/>
    <col min="9698" max="9698" width="1.6328125" style="19"/>
    <col min="9699" max="9699" width="1.1796875" style="19" customWidth="1"/>
    <col min="9700" max="9700" width="1.6328125" style="19"/>
    <col min="9701" max="9702" width="3.1796875" style="19" customWidth="1"/>
    <col min="9703" max="9705" width="1.6328125" style="19"/>
    <col min="9706" max="9706" width="0.81640625" style="19" customWidth="1"/>
    <col min="9707" max="9943" width="1.6328125" style="19"/>
    <col min="9944" max="9944" width="3.81640625" style="19" customWidth="1"/>
    <col min="9945" max="9948" width="1.6328125" style="19"/>
    <col min="9949" max="9949" width="3.1796875" style="19" customWidth="1"/>
    <col min="9950" max="9952" width="1.6328125" style="19"/>
    <col min="9953" max="9953" width="1.36328125" style="19" customWidth="1"/>
    <col min="9954" max="9954" width="1.6328125" style="19"/>
    <col min="9955" max="9955" width="1.1796875" style="19" customWidth="1"/>
    <col min="9956" max="9956" width="1.6328125" style="19"/>
    <col min="9957" max="9958" width="3.1796875" style="19" customWidth="1"/>
    <col min="9959" max="9961" width="1.6328125" style="19"/>
    <col min="9962" max="9962" width="0.81640625" style="19" customWidth="1"/>
    <col min="9963" max="10199" width="1.6328125" style="19"/>
    <col min="10200" max="10200" width="3.81640625" style="19" customWidth="1"/>
    <col min="10201" max="10204" width="1.6328125" style="19"/>
    <col min="10205" max="10205" width="3.1796875" style="19" customWidth="1"/>
    <col min="10206" max="10208" width="1.6328125" style="19"/>
    <col min="10209" max="10209" width="1.36328125" style="19" customWidth="1"/>
    <col min="10210" max="10210" width="1.6328125" style="19"/>
    <col min="10211" max="10211" width="1.1796875" style="19" customWidth="1"/>
    <col min="10212" max="10212" width="1.6328125" style="19"/>
    <col min="10213" max="10214" width="3.1796875" style="19" customWidth="1"/>
    <col min="10215" max="10217" width="1.6328125" style="19"/>
    <col min="10218" max="10218" width="0.81640625" style="19" customWidth="1"/>
    <col min="10219" max="10455" width="1.6328125" style="19"/>
    <col min="10456" max="10456" width="3.81640625" style="19" customWidth="1"/>
    <col min="10457" max="10460" width="1.6328125" style="19"/>
    <col min="10461" max="10461" width="3.1796875" style="19" customWidth="1"/>
    <col min="10462" max="10464" width="1.6328125" style="19"/>
    <col min="10465" max="10465" width="1.36328125" style="19" customWidth="1"/>
    <col min="10466" max="10466" width="1.6328125" style="19"/>
    <col min="10467" max="10467" width="1.1796875" style="19" customWidth="1"/>
    <col min="10468" max="10468" width="1.6328125" style="19"/>
    <col min="10469" max="10470" width="3.1796875" style="19" customWidth="1"/>
    <col min="10471" max="10473" width="1.6328125" style="19"/>
    <col min="10474" max="10474" width="0.81640625" style="19" customWidth="1"/>
    <col min="10475" max="10711" width="1.6328125" style="19"/>
    <col min="10712" max="10712" width="3.81640625" style="19" customWidth="1"/>
    <col min="10713" max="10716" width="1.6328125" style="19"/>
    <col min="10717" max="10717" width="3.1796875" style="19" customWidth="1"/>
    <col min="10718" max="10720" width="1.6328125" style="19"/>
    <col min="10721" max="10721" width="1.36328125" style="19" customWidth="1"/>
    <col min="10722" max="10722" width="1.6328125" style="19"/>
    <col min="10723" max="10723" width="1.1796875" style="19" customWidth="1"/>
    <col min="10724" max="10724" width="1.6328125" style="19"/>
    <col min="10725" max="10726" width="3.1796875" style="19" customWidth="1"/>
    <col min="10727" max="10729" width="1.6328125" style="19"/>
    <col min="10730" max="10730" width="0.81640625" style="19" customWidth="1"/>
    <col min="10731" max="10967" width="1.6328125" style="19"/>
    <col min="10968" max="10968" width="3.81640625" style="19" customWidth="1"/>
    <col min="10969" max="10972" width="1.6328125" style="19"/>
    <col min="10973" max="10973" width="3.1796875" style="19" customWidth="1"/>
    <col min="10974" max="10976" width="1.6328125" style="19"/>
    <col min="10977" max="10977" width="1.36328125" style="19" customWidth="1"/>
    <col min="10978" max="10978" width="1.6328125" style="19"/>
    <col min="10979" max="10979" width="1.1796875" style="19" customWidth="1"/>
    <col min="10980" max="10980" width="1.6328125" style="19"/>
    <col min="10981" max="10982" width="3.1796875" style="19" customWidth="1"/>
    <col min="10983" max="10985" width="1.6328125" style="19"/>
    <col min="10986" max="10986" width="0.81640625" style="19" customWidth="1"/>
    <col min="10987" max="11223" width="1.6328125" style="19"/>
    <col min="11224" max="11224" width="3.81640625" style="19" customWidth="1"/>
    <col min="11225" max="11228" width="1.6328125" style="19"/>
    <col min="11229" max="11229" width="3.1796875" style="19" customWidth="1"/>
    <col min="11230" max="11232" width="1.6328125" style="19"/>
    <col min="11233" max="11233" width="1.36328125" style="19" customWidth="1"/>
    <col min="11234" max="11234" width="1.6328125" style="19"/>
    <col min="11235" max="11235" width="1.1796875" style="19" customWidth="1"/>
    <col min="11236" max="11236" width="1.6328125" style="19"/>
    <col min="11237" max="11238" width="3.1796875" style="19" customWidth="1"/>
    <col min="11239" max="11241" width="1.6328125" style="19"/>
    <col min="11242" max="11242" width="0.81640625" style="19" customWidth="1"/>
    <col min="11243" max="11479" width="1.6328125" style="19"/>
    <col min="11480" max="11480" width="3.81640625" style="19" customWidth="1"/>
    <col min="11481" max="11484" width="1.6328125" style="19"/>
    <col min="11485" max="11485" width="3.1796875" style="19" customWidth="1"/>
    <col min="11486" max="11488" width="1.6328125" style="19"/>
    <col min="11489" max="11489" width="1.36328125" style="19" customWidth="1"/>
    <col min="11490" max="11490" width="1.6328125" style="19"/>
    <col min="11491" max="11491" width="1.1796875" style="19" customWidth="1"/>
    <col min="11492" max="11492" width="1.6328125" style="19"/>
    <col min="11493" max="11494" width="3.1796875" style="19" customWidth="1"/>
    <col min="11495" max="11497" width="1.6328125" style="19"/>
    <col min="11498" max="11498" width="0.81640625" style="19" customWidth="1"/>
    <col min="11499" max="11735" width="1.6328125" style="19"/>
    <col min="11736" max="11736" width="3.81640625" style="19" customWidth="1"/>
    <col min="11737" max="11740" width="1.6328125" style="19"/>
    <col min="11741" max="11741" width="3.1796875" style="19" customWidth="1"/>
    <col min="11742" max="11744" width="1.6328125" style="19"/>
    <col min="11745" max="11745" width="1.36328125" style="19" customWidth="1"/>
    <col min="11746" max="11746" width="1.6328125" style="19"/>
    <col min="11747" max="11747" width="1.1796875" style="19" customWidth="1"/>
    <col min="11748" max="11748" width="1.6328125" style="19"/>
    <col min="11749" max="11750" width="3.1796875" style="19" customWidth="1"/>
    <col min="11751" max="11753" width="1.6328125" style="19"/>
    <col min="11754" max="11754" width="0.81640625" style="19" customWidth="1"/>
    <col min="11755" max="11991" width="1.6328125" style="19"/>
    <col min="11992" max="11992" width="3.81640625" style="19" customWidth="1"/>
    <col min="11993" max="11996" width="1.6328125" style="19"/>
    <col min="11997" max="11997" width="3.1796875" style="19" customWidth="1"/>
    <col min="11998" max="12000" width="1.6328125" style="19"/>
    <col min="12001" max="12001" width="1.36328125" style="19" customWidth="1"/>
    <col min="12002" max="12002" width="1.6328125" style="19"/>
    <col min="12003" max="12003" width="1.1796875" style="19" customWidth="1"/>
    <col min="12004" max="12004" width="1.6328125" style="19"/>
    <col min="12005" max="12006" width="3.1796875" style="19" customWidth="1"/>
    <col min="12007" max="12009" width="1.6328125" style="19"/>
    <col min="12010" max="12010" width="0.81640625" style="19" customWidth="1"/>
    <col min="12011" max="12247" width="1.6328125" style="19"/>
    <col min="12248" max="12248" width="3.81640625" style="19" customWidth="1"/>
    <col min="12249" max="12252" width="1.6328125" style="19"/>
    <col min="12253" max="12253" width="3.1796875" style="19" customWidth="1"/>
    <col min="12254" max="12256" width="1.6328125" style="19"/>
    <col min="12257" max="12257" width="1.36328125" style="19" customWidth="1"/>
    <col min="12258" max="12258" width="1.6328125" style="19"/>
    <col min="12259" max="12259" width="1.1796875" style="19" customWidth="1"/>
    <col min="12260" max="12260" width="1.6328125" style="19"/>
    <col min="12261" max="12262" width="3.1796875" style="19" customWidth="1"/>
    <col min="12263" max="12265" width="1.6328125" style="19"/>
    <col min="12266" max="12266" width="0.81640625" style="19" customWidth="1"/>
    <col min="12267" max="12503" width="1.6328125" style="19"/>
    <col min="12504" max="12504" width="3.81640625" style="19" customWidth="1"/>
    <col min="12505" max="12508" width="1.6328125" style="19"/>
    <col min="12509" max="12509" width="3.1796875" style="19" customWidth="1"/>
    <col min="12510" max="12512" width="1.6328125" style="19"/>
    <col min="12513" max="12513" width="1.36328125" style="19" customWidth="1"/>
    <col min="12514" max="12514" width="1.6328125" style="19"/>
    <col min="12515" max="12515" width="1.1796875" style="19" customWidth="1"/>
    <col min="12516" max="12516" width="1.6328125" style="19"/>
    <col min="12517" max="12518" width="3.1796875" style="19" customWidth="1"/>
    <col min="12519" max="12521" width="1.6328125" style="19"/>
    <col min="12522" max="12522" width="0.81640625" style="19" customWidth="1"/>
    <col min="12523" max="12759" width="1.6328125" style="19"/>
    <col min="12760" max="12760" width="3.81640625" style="19" customWidth="1"/>
    <col min="12761" max="12764" width="1.6328125" style="19"/>
    <col min="12765" max="12765" width="3.1796875" style="19" customWidth="1"/>
    <col min="12766" max="12768" width="1.6328125" style="19"/>
    <col min="12769" max="12769" width="1.36328125" style="19" customWidth="1"/>
    <col min="12770" max="12770" width="1.6328125" style="19"/>
    <col min="12771" max="12771" width="1.1796875" style="19" customWidth="1"/>
    <col min="12772" max="12772" width="1.6328125" style="19"/>
    <col min="12773" max="12774" width="3.1796875" style="19" customWidth="1"/>
    <col min="12775" max="12777" width="1.6328125" style="19"/>
    <col min="12778" max="12778" width="0.81640625" style="19" customWidth="1"/>
    <col min="12779" max="13015" width="1.6328125" style="19"/>
    <col min="13016" max="13016" width="3.81640625" style="19" customWidth="1"/>
    <col min="13017" max="13020" width="1.6328125" style="19"/>
    <col min="13021" max="13021" width="3.1796875" style="19" customWidth="1"/>
    <col min="13022" max="13024" width="1.6328125" style="19"/>
    <col min="13025" max="13025" width="1.36328125" style="19" customWidth="1"/>
    <col min="13026" max="13026" width="1.6328125" style="19"/>
    <col min="13027" max="13027" width="1.1796875" style="19" customWidth="1"/>
    <col min="13028" max="13028" width="1.6328125" style="19"/>
    <col min="13029" max="13030" width="3.1796875" style="19" customWidth="1"/>
    <col min="13031" max="13033" width="1.6328125" style="19"/>
    <col min="13034" max="13034" width="0.81640625" style="19" customWidth="1"/>
    <col min="13035" max="13271" width="1.6328125" style="19"/>
    <col min="13272" max="13272" width="3.81640625" style="19" customWidth="1"/>
    <col min="13273" max="13276" width="1.6328125" style="19"/>
    <col min="13277" max="13277" width="3.1796875" style="19" customWidth="1"/>
    <col min="13278" max="13280" width="1.6328125" style="19"/>
    <col min="13281" max="13281" width="1.36328125" style="19" customWidth="1"/>
    <col min="13282" max="13282" width="1.6328125" style="19"/>
    <col min="13283" max="13283" width="1.1796875" style="19" customWidth="1"/>
    <col min="13284" max="13284" width="1.6328125" style="19"/>
    <col min="13285" max="13286" width="3.1796875" style="19" customWidth="1"/>
    <col min="13287" max="13289" width="1.6328125" style="19"/>
    <col min="13290" max="13290" width="0.81640625" style="19" customWidth="1"/>
    <col min="13291" max="13527" width="1.6328125" style="19"/>
    <col min="13528" max="13528" width="3.81640625" style="19" customWidth="1"/>
    <col min="13529" max="13532" width="1.6328125" style="19"/>
    <col min="13533" max="13533" width="3.1796875" style="19" customWidth="1"/>
    <col min="13534" max="13536" width="1.6328125" style="19"/>
    <col min="13537" max="13537" width="1.36328125" style="19" customWidth="1"/>
    <col min="13538" max="13538" width="1.6328125" style="19"/>
    <col min="13539" max="13539" width="1.1796875" style="19" customWidth="1"/>
    <col min="13540" max="13540" width="1.6328125" style="19"/>
    <col min="13541" max="13542" width="3.1796875" style="19" customWidth="1"/>
    <col min="13543" max="13545" width="1.6328125" style="19"/>
    <col min="13546" max="13546" width="0.81640625" style="19" customWidth="1"/>
    <col min="13547" max="13783" width="1.6328125" style="19"/>
    <col min="13784" max="13784" width="3.81640625" style="19" customWidth="1"/>
    <col min="13785" max="13788" width="1.6328125" style="19"/>
    <col min="13789" max="13789" width="3.1796875" style="19" customWidth="1"/>
    <col min="13790" max="13792" width="1.6328125" style="19"/>
    <col min="13793" max="13793" width="1.36328125" style="19" customWidth="1"/>
    <col min="13794" max="13794" width="1.6328125" style="19"/>
    <col min="13795" max="13795" width="1.1796875" style="19" customWidth="1"/>
    <col min="13796" max="13796" width="1.6328125" style="19"/>
    <col min="13797" max="13798" width="3.1796875" style="19" customWidth="1"/>
    <col min="13799" max="13801" width="1.6328125" style="19"/>
    <col min="13802" max="13802" width="0.81640625" style="19" customWidth="1"/>
    <col min="13803" max="14039" width="1.6328125" style="19"/>
    <col min="14040" max="14040" width="3.81640625" style="19" customWidth="1"/>
    <col min="14041" max="14044" width="1.6328125" style="19"/>
    <col min="14045" max="14045" width="3.1796875" style="19" customWidth="1"/>
    <col min="14046" max="14048" width="1.6328125" style="19"/>
    <col min="14049" max="14049" width="1.36328125" style="19" customWidth="1"/>
    <col min="14050" max="14050" width="1.6328125" style="19"/>
    <col min="14051" max="14051" width="1.1796875" style="19" customWidth="1"/>
    <col min="14052" max="14052" width="1.6328125" style="19"/>
    <col min="14053" max="14054" width="3.1796875" style="19" customWidth="1"/>
    <col min="14055" max="14057" width="1.6328125" style="19"/>
    <col min="14058" max="14058" width="0.81640625" style="19" customWidth="1"/>
    <col min="14059" max="14295" width="1.6328125" style="19"/>
    <col min="14296" max="14296" width="3.81640625" style="19" customWidth="1"/>
    <col min="14297" max="14300" width="1.6328125" style="19"/>
    <col min="14301" max="14301" width="3.1796875" style="19" customWidth="1"/>
    <col min="14302" max="14304" width="1.6328125" style="19"/>
    <col min="14305" max="14305" width="1.36328125" style="19" customWidth="1"/>
    <col min="14306" max="14306" width="1.6328125" style="19"/>
    <col min="14307" max="14307" width="1.1796875" style="19" customWidth="1"/>
    <col min="14308" max="14308" width="1.6328125" style="19"/>
    <col min="14309" max="14310" width="3.1796875" style="19" customWidth="1"/>
    <col min="14311" max="14313" width="1.6328125" style="19"/>
    <col min="14314" max="14314" width="0.81640625" style="19" customWidth="1"/>
    <col min="14315" max="14551" width="1.6328125" style="19"/>
    <col min="14552" max="14552" width="3.81640625" style="19" customWidth="1"/>
    <col min="14553" max="14556" width="1.6328125" style="19"/>
    <col min="14557" max="14557" width="3.1796875" style="19" customWidth="1"/>
    <col min="14558" max="14560" width="1.6328125" style="19"/>
    <col min="14561" max="14561" width="1.36328125" style="19" customWidth="1"/>
    <col min="14562" max="14562" width="1.6328125" style="19"/>
    <col min="14563" max="14563" width="1.1796875" style="19" customWidth="1"/>
    <col min="14564" max="14564" width="1.6328125" style="19"/>
    <col min="14565" max="14566" width="3.1796875" style="19" customWidth="1"/>
    <col min="14567" max="14569" width="1.6328125" style="19"/>
    <col min="14570" max="14570" width="0.81640625" style="19" customWidth="1"/>
    <col min="14571" max="14807" width="1.6328125" style="19"/>
    <col min="14808" max="14808" width="3.81640625" style="19" customWidth="1"/>
    <col min="14809" max="14812" width="1.6328125" style="19"/>
    <col min="14813" max="14813" width="3.1796875" style="19" customWidth="1"/>
    <col min="14814" max="14816" width="1.6328125" style="19"/>
    <col min="14817" max="14817" width="1.36328125" style="19" customWidth="1"/>
    <col min="14818" max="14818" width="1.6328125" style="19"/>
    <col min="14819" max="14819" width="1.1796875" style="19" customWidth="1"/>
    <col min="14820" max="14820" width="1.6328125" style="19"/>
    <col min="14821" max="14822" width="3.1796875" style="19" customWidth="1"/>
    <col min="14823" max="14825" width="1.6328125" style="19"/>
    <col min="14826" max="14826" width="0.81640625" style="19" customWidth="1"/>
    <col min="14827" max="15063" width="1.6328125" style="19"/>
    <col min="15064" max="15064" width="3.81640625" style="19" customWidth="1"/>
    <col min="15065" max="15068" width="1.6328125" style="19"/>
    <col min="15069" max="15069" width="3.1796875" style="19" customWidth="1"/>
    <col min="15070" max="15072" width="1.6328125" style="19"/>
    <col min="15073" max="15073" width="1.36328125" style="19" customWidth="1"/>
    <col min="15074" max="15074" width="1.6328125" style="19"/>
    <col min="15075" max="15075" width="1.1796875" style="19" customWidth="1"/>
    <col min="15076" max="15076" width="1.6328125" style="19"/>
    <col min="15077" max="15078" width="3.1796875" style="19" customWidth="1"/>
    <col min="15079" max="15081" width="1.6328125" style="19"/>
    <col min="15082" max="15082" width="0.81640625" style="19" customWidth="1"/>
    <col min="15083" max="15319" width="1.6328125" style="19"/>
    <col min="15320" max="15320" width="3.81640625" style="19" customWidth="1"/>
    <col min="15321" max="15324" width="1.6328125" style="19"/>
    <col min="15325" max="15325" width="3.1796875" style="19" customWidth="1"/>
    <col min="15326" max="15328" width="1.6328125" style="19"/>
    <col min="15329" max="15329" width="1.36328125" style="19" customWidth="1"/>
    <col min="15330" max="15330" width="1.6328125" style="19"/>
    <col min="15331" max="15331" width="1.1796875" style="19" customWidth="1"/>
    <col min="15332" max="15332" width="1.6328125" style="19"/>
    <col min="15333" max="15334" width="3.1796875" style="19" customWidth="1"/>
    <col min="15335" max="15337" width="1.6328125" style="19"/>
    <col min="15338" max="15338" width="0.81640625" style="19" customWidth="1"/>
    <col min="15339" max="15575" width="1.6328125" style="19"/>
    <col min="15576" max="15576" width="3.81640625" style="19" customWidth="1"/>
    <col min="15577" max="15580" width="1.6328125" style="19"/>
    <col min="15581" max="15581" width="3.1796875" style="19" customWidth="1"/>
    <col min="15582" max="15584" width="1.6328125" style="19"/>
    <col min="15585" max="15585" width="1.36328125" style="19" customWidth="1"/>
    <col min="15586" max="15586" width="1.6328125" style="19"/>
    <col min="15587" max="15587" width="1.1796875" style="19" customWidth="1"/>
    <col min="15588" max="15588" width="1.6328125" style="19"/>
    <col min="15589" max="15590" width="3.1796875" style="19" customWidth="1"/>
    <col min="15591" max="15593" width="1.6328125" style="19"/>
    <col min="15594" max="15594" width="0.81640625" style="19" customWidth="1"/>
    <col min="15595" max="15831" width="1.6328125" style="19"/>
    <col min="15832" max="15832" width="3.81640625" style="19" customWidth="1"/>
    <col min="15833" max="15836" width="1.6328125" style="19"/>
    <col min="15837" max="15837" width="3.1796875" style="19" customWidth="1"/>
    <col min="15838" max="15840" width="1.6328125" style="19"/>
    <col min="15841" max="15841" width="1.36328125" style="19" customWidth="1"/>
    <col min="15842" max="15842" width="1.6328125" style="19"/>
    <col min="15843" max="15843" width="1.1796875" style="19" customWidth="1"/>
    <col min="15844" max="15844" width="1.6328125" style="19"/>
    <col min="15845" max="15846" width="3.1796875" style="19" customWidth="1"/>
    <col min="15847" max="15849" width="1.6328125" style="19"/>
    <col min="15850" max="15850" width="0.81640625" style="19" customWidth="1"/>
    <col min="15851" max="16087" width="1.6328125" style="19"/>
    <col min="16088" max="16088" width="3.81640625" style="19" customWidth="1"/>
    <col min="16089" max="16092" width="1.6328125" style="19"/>
    <col min="16093" max="16093" width="3.1796875" style="19" customWidth="1"/>
    <col min="16094" max="16096" width="1.6328125" style="19"/>
    <col min="16097" max="16097" width="1.36328125" style="19" customWidth="1"/>
    <col min="16098" max="16098" width="1.6328125" style="19"/>
    <col min="16099" max="16099" width="1.1796875" style="19" customWidth="1"/>
    <col min="16100" max="16100" width="1.6328125" style="19"/>
    <col min="16101" max="16102" width="3.1796875" style="19" customWidth="1"/>
    <col min="16103" max="16105" width="1.6328125" style="19"/>
    <col min="16106" max="16106" width="0.81640625" style="19" customWidth="1"/>
    <col min="16107" max="16384" width="1.6328125" style="19"/>
  </cols>
  <sheetData>
    <row r="1" spans="1:30" s="17" customFormat="1" ht="38.5" customHeight="1">
      <c r="A1" s="388" t="s">
        <v>244</v>
      </c>
      <c r="B1" s="389"/>
      <c r="C1" s="389"/>
      <c r="D1" s="389"/>
      <c r="E1" s="389"/>
      <c r="F1" s="389"/>
      <c r="G1" s="389"/>
      <c r="H1" s="389"/>
      <c r="I1" s="389"/>
      <c r="J1" s="389"/>
      <c r="K1" s="390"/>
    </row>
    <row r="2" spans="1:30" s="17" customFormat="1" ht="45" customHeight="1">
      <c r="A2" s="391" t="s">
        <v>245</v>
      </c>
      <c r="B2" s="392"/>
      <c r="C2" s="392"/>
      <c r="D2" s="392"/>
      <c r="E2" s="392"/>
      <c r="F2" s="392"/>
      <c r="G2" s="392"/>
      <c r="H2" s="392"/>
      <c r="I2" s="392"/>
      <c r="J2" s="392"/>
      <c r="K2" s="392"/>
    </row>
    <row r="3" spans="1:30" ht="19.5" customHeight="1">
      <c r="A3" s="18" t="s">
        <v>168</v>
      </c>
      <c r="J3" s="59" t="s">
        <v>169</v>
      </c>
    </row>
    <row r="4" spans="1:30" ht="33.5" customHeight="1">
      <c r="A4" s="373" t="s">
        <v>219</v>
      </c>
      <c r="B4" s="373" t="s">
        <v>257</v>
      </c>
      <c r="C4" s="373" t="s">
        <v>170</v>
      </c>
      <c r="D4" s="373" t="s">
        <v>322</v>
      </c>
      <c r="E4" s="374" t="s">
        <v>220</v>
      </c>
      <c r="F4" s="393" t="s">
        <v>195</v>
      </c>
      <c r="G4" s="393"/>
      <c r="H4" s="231" t="s">
        <v>373</v>
      </c>
      <c r="I4" s="394" t="s">
        <v>171</v>
      </c>
      <c r="J4" s="394"/>
      <c r="K4" s="395" t="s">
        <v>210</v>
      </c>
    </row>
    <row r="5" spans="1:30" ht="38.25" customHeight="1">
      <c r="A5" s="373"/>
      <c r="B5" s="373"/>
      <c r="C5" s="373"/>
      <c r="D5" s="373"/>
      <c r="E5" s="375"/>
      <c r="F5" s="68" t="s">
        <v>221</v>
      </c>
      <c r="G5" s="208" t="s">
        <v>172</v>
      </c>
      <c r="H5" s="232">
        <v>26130</v>
      </c>
      <c r="I5" s="394"/>
      <c r="J5" s="394"/>
      <c r="K5" s="396"/>
    </row>
    <row r="6" spans="1:30" s="20" customFormat="1" ht="36">
      <c r="A6" s="74" t="s">
        <v>182</v>
      </c>
      <c r="B6" s="98" t="s">
        <v>266</v>
      </c>
      <c r="C6" s="76" t="s">
        <v>445</v>
      </c>
      <c r="D6" s="95">
        <v>5</v>
      </c>
      <c r="E6" s="67">
        <v>30000</v>
      </c>
      <c r="F6" s="66">
        <f>ROUNDDOWN(D6*E6,0)</f>
        <v>150000</v>
      </c>
      <c r="G6" s="66">
        <f>ROUNDDOWN(F6*1.1,0)</f>
        <v>165000</v>
      </c>
      <c r="H6" s="70">
        <f t="shared" ref="H6:H13" si="0">IF(COUNT(F6)=0,"",MIN(F6,$H$5*D6))</f>
        <v>130650</v>
      </c>
      <c r="I6" s="397" t="s">
        <v>446</v>
      </c>
      <c r="J6" s="398"/>
      <c r="K6" s="26" t="s">
        <v>307</v>
      </c>
    </row>
    <row r="7" spans="1:30" s="20" customFormat="1" ht="36" customHeight="1">
      <c r="A7" s="74" t="s">
        <v>183</v>
      </c>
      <c r="B7" s="98" t="s">
        <v>266</v>
      </c>
      <c r="C7" s="77" t="s">
        <v>447</v>
      </c>
      <c r="D7" s="95">
        <v>5</v>
      </c>
      <c r="E7" s="67">
        <v>50000</v>
      </c>
      <c r="F7" s="66">
        <f t="shared" ref="F7:F13" si="1">ROUNDDOWN(D7*E7,0)</f>
        <v>250000</v>
      </c>
      <c r="G7" s="70">
        <f>ROUNDDOWN(F7*1.1,0)</f>
        <v>275000</v>
      </c>
      <c r="H7" s="70">
        <f t="shared" si="0"/>
        <v>130650</v>
      </c>
      <c r="I7" s="209" t="s">
        <v>308</v>
      </c>
      <c r="J7" s="210"/>
      <c r="K7" s="26" t="s">
        <v>307</v>
      </c>
    </row>
    <row r="8" spans="1:30" s="20" customFormat="1" ht="36" customHeight="1">
      <c r="A8" s="74" t="s">
        <v>184</v>
      </c>
      <c r="B8" s="98" t="s">
        <v>266</v>
      </c>
      <c r="C8" s="77" t="s">
        <v>447</v>
      </c>
      <c r="D8" s="95">
        <v>5</v>
      </c>
      <c r="E8" s="67">
        <v>50000</v>
      </c>
      <c r="F8" s="66">
        <f t="shared" si="1"/>
        <v>250000</v>
      </c>
      <c r="G8" s="70">
        <f t="shared" ref="G8:G9" si="2">ROUNDDOWN(F8*1.1,0)</f>
        <v>275000</v>
      </c>
      <c r="H8" s="70">
        <f t="shared" si="0"/>
        <v>130650</v>
      </c>
      <c r="I8" s="186" t="s">
        <v>308</v>
      </c>
      <c r="J8" s="187"/>
      <c r="K8" s="26" t="s">
        <v>307</v>
      </c>
    </row>
    <row r="9" spans="1:30" s="20" customFormat="1" ht="36" customHeight="1">
      <c r="A9" s="74" t="s">
        <v>185</v>
      </c>
      <c r="B9" s="98" t="s">
        <v>266</v>
      </c>
      <c r="C9" s="77" t="s">
        <v>447</v>
      </c>
      <c r="D9" s="95">
        <v>5</v>
      </c>
      <c r="E9" s="67">
        <v>50000</v>
      </c>
      <c r="F9" s="66">
        <f t="shared" si="1"/>
        <v>250000</v>
      </c>
      <c r="G9" s="70">
        <f t="shared" si="2"/>
        <v>275000</v>
      </c>
      <c r="H9" s="70">
        <f t="shared" si="0"/>
        <v>130650</v>
      </c>
      <c r="I9" s="186" t="s">
        <v>308</v>
      </c>
      <c r="J9" s="187"/>
      <c r="K9" s="26" t="s">
        <v>307</v>
      </c>
    </row>
    <row r="10" spans="1:30" s="20" customFormat="1" ht="36" customHeight="1">
      <c r="A10" s="74" t="s">
        <v>186</v>
      </c>
      <c r="B10" s="185" t="s">
        <v>331</v>
      </c>
      <c r="C10" s="233" t="s">
        <v>422</v>
      </c>
      <c r="D10" s="234">
        <v>2</v>
      </c>
      <c r="E10" s="235">
        <v>20000</v>
      </c>
      <c r="F10" s="66">
        <f t="shared" si="1"/>
        <v>40000</v>
      </c>
      <c r="G10" s="66">
        <f>ROUNDDOWN(F10*1.1,0)</f>
        <v>44000</v>
      </c>
      <c r="H10" s="70">
        <f t="shared" si="0"/>
        <v>40000</v>
      </c>
      <c r="I10" s="399" t="s">
        <v>423</v>
      </c>
      <c r="J10" s="400"/>
      <c r="K10" s="26" t="s">
        <v>307</v>
      </c>
    </row>
    <row r="11" spans="1:30" s="20" customFormat="1" ht="36" customHeight="1">
      <c r="A11" s="74" t="s">
        <v>408</v>
      </c>
      <c r="B11" s="98" t="s">
        <v>309</v>
      </c>
      <c r="C11" s="77" t="s">
        <v>323</v>
      </c>
      <c r="D11" s="95">
        <v>24</v>
      </c>
      <c r="E11" s="67">
        <v>30000</v>
      </c>
      <c r="F11" s="66">
        <f t="shared" si="1"/>
        <v>720000</v>
      </c>
      <c r="G11" s="66">
        <f>ROUNDDOWN(F11*1.1,0)</f>
        <v>792000</v>
      </c>
      <c r="H11" s="70">
        <f t="shared" si="0"/>
        <v>627120</v>
      </c>
      <c r="I11" s="399" t="s">
        <v>409</v>
      </c>
      <c r="J11" s="400"/>
      <c r="K11" s="26" t="s">
        <v>307</v>
      </c>
    </row>
    <row r="12" spans="1:30" s="20" customFormat="1" ht="36" customHeight="1">
      <c r="A12" s="74" t="s">
        <v>305</v>
      </c>
      <c r="B12" s="98" t="s">
        <v>309</v>
      </c>
      <c r="C12" s="77" t="s">
        <v>324</v>
      </c>
      <c r="D12" s="95">
        <v>24</v>
      </c>
      <c r="E12" s="67">
        <v>30000</v>
      </c>
      <c r="F12" s="66">
        <f t="shared" si="1"/>
        <v>720000</v>
      </c>
      <c r="G12" s="66">
        <f>ROUNDDOWN(F12*1.1,0)</f>
        <v>792000</v>
      </c>
      <c r="H12" s="70">
        <f t="shared" si="0"/>
        <v>627120</v>
      </c>
      <c r="I12" s="399" t="s">
        <v>410</v>
      </c>
      <c r="J12" s="400"/>
      <c r="K12" s="26" t="s">
        <v>307</v>
      </c>
    </row>
    <row r="13" spans="1:30" s="20" customFormat="1" ht="35.25" customHeight="1" thickBot="1">
      <c r="A13" s="74" t="s">
        <v>306</v>
      </c>
      <c r="B13" s="98" t="s">
        <v>309</v>
      </c>
      <c r="C13" s="77" t="s">
        <v>325</v>
      </c>
      <c r="D13" s="95">
        <v>24</v>
      </c>
      <c r="E13" s="67">
        <v>30000</v>
      </c>
      <c r="F13" s="66">
        <f t="shared" si="1"/>
        <v>720000</v>
      </c>
      <c r="G13" s="66">
        <f>ROUNDDOWN(F13*1.1,0)</f>
        <v>792000</v>
      </c>
      <c r="H13" s="70">
        <f t="shared" si="0"/>
        <v>627120</v>
      </c>
      <c r="I13" s="399" t="s">
        <v>411</v>
      </c>
      <c r="J13" s="400"/>
      <c r="K13" s="26" t="s">
        <v>307</v>
      </c>
      <c r="O13" s="369"/>
      <c r="P13" s="369"/>
      <c r="Q13" s="369"/>
      <c r="R13" s="369"/>
      <c r="S13" s="369"/>
      <c r="T13" s="369"/>
      <c r="U13" s="369"/>
      <c r="V13" s="369"/>
      <c r="W13" s="369"/>
      <c r="X13" s="369"/>
      <c r="Y13" s="369"/>
      <c r="Z13" s="369"/>
      <c r="AA13" s="369"/>
      <c r="AB13" s="16"/>
      <c r="AC13" s="16"/>
      <c r="AD13" s="16"/>
    </row>
    <row r="14" spans="1:30" ht="29.25" customHeight="1" thickBot="1">
      <c r="A14" s="404" t="s">
        <v>80</v>
      </c>
      <c r="B14" s="404"/>
      <c r="C14" s="404"/>
      <c r="D14" s="404"/>
      <c r="E14" s="404"/>
      <c r="F14" s="69">
        <f>SUM(F6:F13)</f>
        <v>3100000</v>
      </c>
      <c r="G14" s="69">
        <f>SUM(G6:G13)</f>
        <v>3410000</v>
      </c>
      <c r="H14" s="101">
        <f>SUM(H6:H13)</f>
        <v>2443960</v>
      </c>
      <c r="I14" s="401"/>
      <c r="J14" s="402"/>
      <c r="K14" s="26"/>
    </row>
    <row r="15" spans="1:30" ht="18.75" customHeight="1">
      <c r="A15" s="403"/>
      <c r="B15" s="403"/>
      <c r="C15" s="403"/>
      <c r="D15" s="403"/>
      <c r="E15" s="403"/>
      <c r="F15" s="403"/>
      <c r="G15" s="403"/>
      <c r="H15" s="403"/>
      <c r="I15" s="403"/>
      <c r="J15" s="403"/>
    </row>
    <row r="16" spans="1:30" ht="18" customHeight="1">
      <c r="A16" s="18" t="s">
        <v>173</v>
      </c>
      <c r="J16" s="19" t="s">
        <v>198</v>
      </c>
    </row>
    <row r="17" spans="1:28" s="60" customFormat="1" ht="24.75" customHeight="1" thickBot="1">
      <c r="A17" s="373" t="s">
        <v>219</v>
      </c>
      <c r="B17" s="373" t="s">
        <v>257</v>
      </c>
      <c r="C17" s="380" t="s">
        <v>174</v>
      </c>
      <c r="D17" s="373" t="s">
        <v>222</v>
      </c>
      <c r="E17" s="374" t="s">
        <v>220</v>
      </c>
      <c r="F17" s="376" t="s">
        <v>196</v>
      </c>
      <c r="G17" s="377"/>
      <c r="H17" s="382" t="s">
        <v>175</v>
      </c>
      <c r="I17" s="383"/>
      <c r="J17" s="384"/>
      <c r="K17" s="378" t="s">
        <v>210</v>
      </c>
    </row>
    <row r="18" spans="1:28" s="60" customFormat="1" ht="38.25" customHeight="1">
      <c r="A18" s="373"/>
      <c r="B18" s="373"/>
      <c r="C18" s="381"/>
      <c r="D18" s="373"/>
      <c r="E18" s="375"/>
      <c r="F18" s="68" t="s">
        <v>221</v>
      </c>
      <c r="G18" s="207" t="s">
        <v>172</v>
      </c>
      <c r="H18" s="385"/>
      <c r="I18" s="386"/>
      <c r="J18" s="387"/>
      <c r="K18" s="379"/>
    </row>
    <row r="19" spans="1:28" s="20" customFormat="1" ht="36" customHeight="1">
      <c r="A19" s="75" t="s">
        <v>246</v>
      </c>
      <c r="B19" s="98" t="s">
        <v>267</v>
      </c>
      <c r="C19" s="96" t="s">
        <v>310</v>
      </c>
      <c r="D19" s="98">
        <v>1</v>
      </c>
      <c r="E19" s="67">
        <v>1000000</v>
      </c>
      <c r="F19" s="70">
        <f>ROUNDDOWN(D19*E19,0)</f>
        <v>1000000</v>
      </c>
      <c r="G19" s="66">
        <f>ROUNDDOWN(F19*1.1,0)</f>
        <v>1100000</v>
      </c>
      <c r="H19" s="370" t="s">
        <v>390</v>
      </c>
      <c r="I19" s="371"/>
      <c r="J19" s="372"/>
      <c r="K19" s="26" t="s">
        <v>307</v>
      </c>
      <c r="P19" s="369"/>
      <c r="Q19" s="369"/>
      <c r="R19" s="369"/>
      <c r="S19" s="369"/>
      <c r="T19" s="369"/>
      <c r="U19" s="369"/>
      <c r="V19" s="369"/>
      <c r="W19" s="369"/>
      <c r="X19" s="369"/>
      <c r="Y19" s="369"/>
      <c r="Z19" s="369"/>
      <c r="AA19" s="369"/>
      <c r="AB19" s="369"/>
    </row>
    <row r="20" spans="1:28" s="20" customFormat="1" ht="36" customHeight="1">
      <c r="A20" s="75" t="s">
        <v>187</v>
      </c>
      <c r="B20" s="98" t="s">
        <v>267</v>
      </c>
      <c r="C20" s="96" t="s">
        <v>311</v>
      </c>
      <c r="D20" s="99">
        <v>1</v>
      </c>
      <c r="E20" s="67">
        <v>800000</v>
      </c>
      <c r="F20" s="70">
        <f>ROUNDDOWN(D20*E20,0)</f>
        <v>800000</v>
      </c>
      <c r="G20" s="66">
        <f>ROUNDDOWN(F20*1.1,0)</f>
        <v>880000</v>
      </c>
      <c r="H20" s="370" t="s">
        <v>390</v>
      </c>
      <c r="I20" s="371"/>
      <c r="J20" s="372"/>
      <c r="K20" s="26" t="s">
        <v>307</v>
      </c>
    </row>
    <row r="21" spans="1:28" s="20" customFormat="1" ht="36" customHeight="1">
      <c r="A21" s="75" t="s">
        <v>225</v>
      </c>
      <c r="B21" s="98" t="s">
        <v>267</v>
      </c>
      <c r="C21" s="96" t="s">
        <v>312</v>
      </c>
      <c r="D21" s="99">
        <v>1</v>
      </c>
      <c r="E21" s="67">
        <v>200000</v>
      </c>
      <c r="F21" s="70">
        <f>ROUNDDOWN(D21*E21,0)</f>
        <v>200000</v>
      </c>
      <c r="G21" s="66">
        <f>ROUNDDOWN(F21*1.1,0)</f>
        <v>220000</v>
      </c>
      <c r="H21" s="370" t="s">
        <v>390</v>
      </c>
      <c r="I21" s="371"/>
      <c r="J21" s="372"/>
      <c r="K21" s="26" t="s">
        <v>307</v>
      </c>
    </row>
    <row r="22" spans="1:28" s="20" customFormat="1" ht="36" customHeight="1">
      <c r="A22" s="75" t="s">
        <v>188</v>
      </c>
      <c r="B22" s="98" t="s">
        <v>267</v>
      </c>
      <c r="C22" s="96" t="s">
        <v>313</v>
      </c>
      <c r="D22" s="99">
        <v>1</v>
      </c>
      <c r="E22" s="67">
        <v>400000</v>
      </c>
      <c r="F22" s="70">
        <f>ROUNDDOWN(D22*E22,0)</f>
        <v>400000</v>
      </c>
      <c r="G22" s="66">
        <f>ROUNDDOWN(F22*1.1,0)</f>
        <v>440000</v>
      </c>
      <c r="H22" s="370" t="s">
        <v>424</v>
      </c>
      <c r="I22" s="371"/>
      <c r="J22" s="372"/>
      <c r="K22" s="26" t="s">
        <v>307</v>
      </c>
    </row>
    <row r="23" spans="1:28" s="20" customFormat="1" ht="36" customHeight="1" thickBot="1">
      <c r="A23" s="75" t="s">
        <v>189</v>
      </c>
      <c r="B23" s="98"/>
      <c r="C23" s="96"/>
      <c r="D23" s="98"/>
      <c r="E23" s="67"/>
      <c r="F23" s="70">
        <f>ROUNDDOWN(D23*E23,0)</f>
        <v>0</v>
      </c>
      <c r="G23" s="66">
        <f>ROUNDDOWN(F23*1.1,0)</f>
        <v>0</v>
      </c>
      <c r="H23" s="370"/>
      <c r="I23" s="371"/>
      <c r="J23" s="372"/>
      <c r="K23" s="26"/>
    </row>
    <row r="24" spans="1:28" ht="29.25" customHeight="1" thickBot="1">
      <c r="A24" s="404" t="s">
        <v>80</v>
      </c>
      <c r="B24" s="404"/>
      <c r="C24" s="404"/>
      <c r="D24" s="404"/>
      <c r="E24" s="404"/>
      <c r="F24" s="69">
        <f>SUM(F19:F23)</f>
        <v>2400000</v>
      </c>
      <c r="G24" s="69">
        <f>SUM(G19:G23)</f>
        <v>2640000</v>
      </c>
      <c r="H24" s="405"/>
      <c r="I24" s="371"/>
      <c r="J24" s="372"/>
      <c r="K24" s="26"/>
    </row>
    <row r="25" spans="1:28" ht="18" customHeight="1">
      <c r="A25" s="21"/>
      <c r="B25" s="21"/>
      <c r="C25" s="21"/>
      <c r="D25" s="21"/>
      <c r="E25" s="63"/>
      <c r="F25" s="29"/>
      <c r="G25" s="22"/>
      <c r="H25" s="22"/>
      <c r="I25" s="23"/>
      <c r="J25" s="23"/>
    </row>
    <row r="26" spans="1:28" ht="18" customHeight="1">
      <c r="A26" s="61" t="s">
        <v>176</v>
      </c>
      <c r="B26" s="61"/>
      <c r="C26" s="61"/>
      <c r="D26" s="61"/>
      <c r="E26" s="64"/>
      <c r="F26" s="61"/>
      <c r="G26" s="61"/>
      <c r="H26" s="61"/>
      <c r="I26" s="61"/>
      <c r="J26" s="19" t="s">
        <v>198</v>
      </c>
    </row>
    <row r="27" spans="1:28" s="60" customFormat="1" ht="24.75" customHeight="1">
      <c r="A27" s="373" t="s">
        <v>219</v>
      </c>
      <c r="B27" s="373" t="s">
        <v>257</v>
      </c>
      <c r="C27" s="378" t="s">
        <v>174</v>
      </c>
      <c r="D27" s="380" t="s">
        <v>222</v>
      </c>
      <c r="E27" s="374" t="s">
        <v>220</v>
      </c>
      <c r="F27" s="376" t="s">
        <v>196</v>
      </c>
      <c r="G27" s="377"/>
      <c r="H27" s="393" t="s">
        <v>177</v>
      </c>
      <c r="I27" s="393"/>
      <c r="J27" s="393"/>
      <c r="K27" s="378" t="s">
        <v>210</v>
      </c>
    </row>
    <row r="28" spans="1:28" s="60" customFormat="1" ht="38.25" customHeight="1">
      <c r="A28" s="373"/>
      <c r="B28" s="373"/>
      <c r="C28" s="379"/>
      <c r="D28" s="381"/>
      <c r="E28" s="375"/>
      <c r="F28" s="68" t="s">
        <v>221</v>
      </c>
      <c r="G28" s="207" t="s">
        <v>172</v>
      </c>
      <c r="H28" s="393"/>
      <c r="I28" s="393"/>
      <c r="J28" s="393"/>
      <c r="K28" s="379"/>
    </row>
    <row r="29" spans="1:28" s="20" customFormat="1" ht="36" customHeight="1">
      <c r="A29" s="75" t="s">
        <v>190</v>
      </c>
      <c r="B29" s="98" t="s">
        <v>266</v>
      </c>
      <c r="C29" s="73" t="s">
        <v>315</v>
      </c>
      <c r="D29" s="96">
        <v>1</v>
      </c>
      <c r="E29" s="67">
        <v>100000</v>
      </c>
      <c r="F29" s="66">
        <f t="shared" ref="F29:F34" si="3">ROUNDDOWN(D29*E29,0)</f>
        <v>100000</v>
      </c>
      <c r="G29" s="66">
        <f t="shared" ref="G29:G34" si="4">ROUNDDOWN(F29*1.1,0)</f>
        <v>110000</v>
      </c>
      <c r="H29" s="370" t="s">
        <v>388</v>
      </c>
      <c r="I29" s="371"/>
      <c r="J29" s="372"/>
      <c r="K29" s="26" t="s">
        <v>307</v>
      </c>
      <c r="P29" s="369"/>
      <c r="Q29" s="369"/>
      <c r="R29" s="369"/>
      <c r="S29" s="369"/>
      <c r="T29" s="369"/>
      <c r="U29" s="369"/>
      <c r="V29" s="369"/>
      <c r="W29" s="369"/>
      <c r="X29" s="369"/>
      <c r="Y29" s="369"/>
      <c r="Z29" s="369"/>
      <c r="AA29" s="369"/>
      <c r="AB29" s="369"/>
    </row>
    <row r="30" spans="1:28" s="20" customFormat="1" ht="36" customHeight="1">
      <c r="A30" s="75" t="s">
        <v>191</v>
      </c>
      <c r="B30" s="98" t="s">
        <v>266</v>
      </c>
      <c r="C30" s="73" t="s">
        <v>316</v>
      </c>
      <c r="D30" s="96">
        <v>1</v>
      </c>
      <c r="E30" s="67">
        <v>10000</v>
      </c>
      <c r="F30" s="66">
        <f t="shared" si="3"/>
        <v>10000</v>
      </c>
      <c r="G30" s="66">
        <f t="shared" si="4"/>
        <v>11000</v>
      </c>
      <c r="H30" s="370" t="s">
        <v>388</v>
      </c>
      <c r="I30" s="371"/>
      <c r="J30" s="372"/>
      <c r="K30" s="26" t="s">
        <v>307</v>
      </c>
    </row>
    <row r="31" spans="1:28" s="20" customFormat="1" ht="36" customHeight="1">
      <c r="A31" s="75" t="s">
        <v>192</v>
      </c>
      <c r="B31" s="98" t="s">
        <v>266</v>
      </c>
      <c r="C31" s="73" t="s">
        <v>317</v>
      </c>
      <c r="D31" s="96">
        <v>1</v>
      </c>
      <c r="E31" s="67">
        <v>200000</v>
      </c>
      <c r="F31" s="66">
        <f t="shared" si="3"/>
        <v>200000</v>
      </c>
      <c r="G31" s="66">
        <f>ROUNDDOWN(F31*1.1,0)</f>
        <v>220000</v>
      </c>
      <c r="H31" s="370" t="s">
        <v>388</v>
      </c>
      <c r="I31" s="371"/>
      <c r="J31" s="372"/>
      <c r="K31" s="26" t="s">
        <v>307</v>
      </c>
    </row>
    <row r="32" spans="1:28" s="20" customFormat="1" ht="36" customHeight="1">
      <c r="A32" s="75" t="s">
        <v>193</v>
      </c>
      <c r="B32" s="98" t="s">
        <v>266</v>
      </c>
      <c r="C32" s="73" t="s">
        <v>318</v>
      </c>
      <c r="D32" s="96">
        <v>3</v>
      </c>
      <c r="E32" s="67">
        <v>15000</v>
      </c>
      <c r="F32" s="66">
        <f t="shared" si="3"/>
        <v>45000</v>
      </c>
      <c r="G32" s="66">
        <f t="shared" si="4"/>
        <v>49500</v>
      </c>
      <c r="H32" s="370" t="s">
        <v>388</v>
      </c>
      <c r="I32" s="371"/>
      <c r="J32" s="372"/>
      <c r="K32" s="26" t="s">
        <v>307</v>
      </c>
    </row>
    <row r="33" spans="1:28" s="20" customFormat="1" ht="36" customHeight="1">
      <c r="A33" s="75" t="s">
        <v>194</v>
      </c>
      <c r="B33" s="98" t="s">
        <v>266</v>
      </c>
      <c r="C33" s="73" t="s">
        <v>319</v>
      </c>
      <c r="D33" s="96">
        <v>2</v>
      </c>
      <c r="E33" s="67">
        <v>20000</v>
      </c>
      <c r="F33" s="66">
        <f t="shared" si="3"/>
        <v>40000</v>
      </c>
      <c r="G33" s="66">
        <f t="shared" si="4"/>
        <v>44000</v>
      </c>
      <c r="H33" s="370" t="s">
        <v>388</v>
      </c>
      <c r="I33" s="371"/>
      <c r="J33" s="372"/>
      <c r="K33" s="26" t="s">
        <v>307</v>
      </c>
    </row>
    <row r="34" spans="1:28" s="20" customFormat="1" ht="36" customHeight="1" thickBot="1">
      <c r="A34" s="75" t="s">
        <v>256</v>
      </c>
      <c r="B34" s="98"/>
      <c r="C34" s="73"/>
      <c r="D34" s="96"/>
      <c r="E34" s="67"/>
      <c r="F34" s="66">
        <f t="shared" si="3"/>
        <v>0</v>
      </c>
      <c r="G34" s="66">
        <f t="shared" si="4"/>
        <v>0</v>
      </c>
      <c r="H34" s="370"/>
      <c r="I34" s="371"/>
      <c r="J34" s="372"/>
      <c r="K34" s="26"/>
    </row>
    <row r="35" spans="1:28" ht="29.25" customHeight="1" thickBot="1">
      <c r="A35" s="404" t="s">
        <v>80</v>
      </c>
      <c r="B35" s="404"/>
      <c r="C35" s="404"/>
      <c r="D35" s="404"/>
      <c r="E35" s="404"/>
      <c r="F35" s="69">
        <f>SUM(F29:F34)</f>
        <v>395000</v>
      </c>
      <c r="G35" s="69">
        <f>SUM(G29:G34)</f>
        <v>434500</v>
      </c>
      <c r="H35" s="406"/>
      <c r="I35" s="407"/>
      <c r="J35" s="407"/>
      <c r="K35" s="26"/>
    </row>
    <row r="37" spans="1:28" ht="20.25" customHeight="1">
      <c r="A37" s="61" t="s">
        <v>178</v>
      </c>
      <c r="B37" s="61"/>
      <c r="C37" s="61"/>
      <c r="D37" s="61"/>
      <c r="E37" s="64"/>
      <c r="F37" s="61"/>
      <c r="G37" s="61"/>
      <c r="H37" s="61"/>
      <c r="I37" s="61"/>
      <c r="J37" s="19" t="s">
        <v>198</v>
      </c>
    </row>
    <row r="38" spans="1:28" s="60" customFormat="1" ht="24.75" customHeight="1">
      <c r="A38" s="373" t="s">
        <v>219</v>
      </c>
      <c r="B38" s="373" t="s">
        <v>257</v>
      </c>
      <c r="C38" s="378" t="s">
        <v>174</v>
      </c>
      <c r="D38" s="380" t="s">
        <v>223</v>
      </c>
      <c r="E38" s="374" t="s">
        <v>220</v>
      </c>
      <c r="F38" s="376" t="s">
        <v>196</v>
      </c>
      <c r="G38" s="377"/>
      <c r="H38" s="393" t="s">
        <v>179</v>
      </c>
      <c r="I38" s="393"/>
      <c r="J38" s="393"/>
      <c r="K38" s="378" t="s">
        <v>210</v>
      </c>
    </row>
    <row r="39" spans="1:28" s="60" customFormat="1" ht="38.25" customHeight="1">
      <c r="A39" s="373"/>
      <c r="B39" s="373"/>
      <c r="C39" s="379"/>
      <c r="D39" s="381"/>
      <c r="E39" s="375"/>
      <c r="F39" s="68" t="s">
        <v>221</v>
      </c>
      <c r="G39" s="207" t="s">
        <v>172</v>
      </c>
      <c r="H39" s="393"/>
      <c r="I39" s="393"/>
      <c r="J39" s="393"/>
      <c r="K39" s="379"/>
    </row>
    <row r="40" spans="1:28" s="20" customFormat="1" ht="36" customHeight="1">
      <c r="A40" s="74" t="s">
        <v>200</v>
      </c>
      <c r="B40" s="98"/>
      <c r="C40" s="73"/>
      <c r="D40" s="96"/>
      <c r="E40" s="67"/>
      <c r="F40" s="66">
        <f>ROUNDDOWN(D40*E40,0)</f>
        <v>0</v>
      </c>
      <c r="G40" s="66">
        <f>ROUNDDOWN(F40*1.1,0)</f>
        <v>0</v>
      </c>
      <c r="H40" s="370"/>
      <c r="I40" s="371"/>
      <c r="J40" s="372"/>
      <c r="K40" s="26"/>
      <c r="P40" s="369"/>
      <c r="Q40" s="369"/>
      <c r="R40" s="369"/>
      <c r="S40" s="369"/>
      <c r="T40" s="369"/>
      <c r="U40" s="369"/>
      <c r="V40" s="369"/>
      <c r="W40" s="369"/>
      <c r="X40" s="369"/>
      <c r="Y40" s="369"/>
      <c r="Z40" s="369"/>
      <c r="AA40" s="369"/>
      <c r="AB40" s="369"/>
    </row>
    <row r="41" spans="1:28" s="20" customFormat="1" ht="36" customHeight="1">
      <c r="A41" s="74" t="s">
        <v>201</v>
      </c>
      <c r="B41" s="98"/>
      <c r="C41" s="73"/>
      <c r="D41" s="96"/>
      <c r="E41" s="67"/>
      <c r="F41" s="66">
        <f>ROUNDDOWN(D41*E41,0)</f>
        <v>0</v>
      </c>
      <c r="G41" s="66">
        <f>ROUNDDOWN(F41*1.1,0)</f>
        <v>0</v>
      </c>
      <c r="H41" s="370"/>
      <c r="I41" s="371"/>
      <c r="J41" s="372"/>
      <c r="K41" s="26"/>
    </row>
    <row r="42" spans="1:28" s="20" customFormat="1" ht="36" customHeight="1">
      <c r="A42" s="74" t="s">
        <v>202</v>
      </c>
      <c r="B42" s="98"/>
      <c r="C42" s="73"/>
      <c r="D42" s="96"/>
      <c r="E42" s="67"/>
      <c r="F42" s="66">
        <f>ROUNDDOWN(D42*E42,0)</f>
        <v>0</v>
      </c>
      <c r="G42" s="66">
        <f>ROUNDDOWN(F42*1.1,0)</f>
        <v>0</v>
      </c>
      <c r="H42" s="370"/>
      <c r="I42" s="371"/>
      <c r="J42" s="372"/>
      <c r="K42" s="26"/>
    </row>
    <row r="43" spans="1:28" s="20" customFormat="1" ht="36" customHeight="1">
      <c r="A43" s="74" t="s">
        <v>203</v>
      </c>
      <c r="B43" s="98"/>
      <c r="C43" s="73"/>
      <c r="D43" s="96"/>
      <c r="E43" s="67"/>
      <c r="F43" s="66">
        <f>ROUNDDOWN(D43*E43,0)</f>
        <v>0</v>
      </c>
      <c r="G43" s="66">
        <f>ROUNDDOWN(F43*1.1,0)</f>
        <v>0</v>
      </c>
      <c r="H43" s="370"/>
      <c r="I43" s="371"/>
      <c r="J43" s="372"/>
      <c r="K43" s="26"/>
    </row>
    <row r="44" spans="1:28" s="20" customFormat="1" ht="36" customHeight="1" thickBot="1">
      <c r="A44" s="74" t="s">
        <v>204</v>
      </c>
      <c r="B44" s="98"/>
      <c r="C44" s="73"/>
      <c r="D44" s="96"/>
      <c r="E44" s="67"/>
      <c r="F44" s="66">
        <f>ROUNDDOWN(D44*E44,0)</f>
        <v>0</v>
      </c>
      <c r="G44" s="66">
        <f>ROUNDDOWN(F44*1.1,0)</f>
        <v>0</v>
      </c>
      <c r="H44" s="370"/>
      <c r="I44" s="371"/>
      <c r="J44" s="372"/>
      <c r="K44" s="26"/>
    </row>
    <row r="45" spans="1:28" ht="29.25" customHeight="1" thickBot="1">
      <c r="A45" s="404" t="s">
        <v>80</v>
      </c>
      <c r="B45" s="404"/>
      <c r="C45" s="404"/>
      <c r="D45" s="404"/>
      <c r="E45" s="404"/>
      <c r="F45" s="69">
        <f>SUM(F40:F44)</f>
        <v>0</v>
      </c>
      <c r="G45" s="69">
        <f>SUM(G40:G44)</f>
        <v>0</v>
      </c>
      <c r="H45" s="406"/>
      <c r="I45" s="407"/>
      <c r="J45" s="407"/>
      <c r="K45" s="26"/>
    </row>
    <row r="46" spans="1:28" ht="23.25" customHeight="1">
      <c r="A46" s="21"/>
      <c r="B46" s="21"/>
      <c r="C46" s="21"/>
      <c r="D46" s="21"/>
      <c r="E46" s="63"/>
      <c r="F46" s="30"/>
      <c r="G46" s="31"/>
      <c r="H46" s="31"/>
      <c r="I46" s="102"/>
      <c r="J46" s="102"/>
    </row>
    <row r="47" spans="1:28" s="25" customFormat="1" ht="18" customHeight="1">
      <c r="A47" s="24" t="s">
        <v>180</v>
      </c>
      <c r="E47" s="65"/>
      <c r="F47" s="27"/>
      <c r="G47" s="27"/>
      <c r="H47" s="103"/>
      <c r="I47" s="60"/>
      <c r="J47" s="60" t="s">
        <v>198</v>
      </c>
      <c r="K47" s="27"/>
    </row>
    <row r="48" spans="1:28" s="60" customFormat="1" ht="24.75" customHeight="1">
      <c r="A48" s="373" t="s">
        <v>219</v>
      </c>
      <c r="B48" s="373" t="s">
        <v>257</v>
      </c>
      <c r="C48" s="378" t="s">
        <v>181</v>
      </c>
      <c r="D48" s="408" t="s">
        <v>224</v>
      </c>
      <c r="E48" s="374" t="s">
        <v>220</v>
      </c>
      <c r="F48" s="376" t="s">
        <v>196</v>
      </c>
      <c r="G48" s="377"/>
      <c r="H48" s="393" t="s">
        <v>175</v>
      </c>
      <c r="I48" s="393"/>
      <c r="J48" s="393"/>
      <c r="K48" s="378" t="s">
        <v>210</v>
      </c>
    </row>
    <row r="49" spans="1:28" s="60" customFormat="1" ht="41.25" customHeight="1">
      <c r="A49" s="373"/>
      <c r="B49" s="373"/>
      <c r="C49" s="379"/>
      <c r="D49" s="409"/>
      <c r="E49" s="375"/>
      <c r="F49" s="68" t="s">
        <v>221</v>
      </c>
      <c r="G49" s="207" t="s">
        <v>172</v>
      </c>
      <c r="H49" s="393"/>
      <c r="I49" s="393"/>
      <c r="J49" s="393"/>
      <c r="K49" s="379"/>
    </row>
    <row r="50" spans="1:28" s="20" customFormat="1" ht="36" customHeight="1">
      <c r="A50" s="75" t="s">
        <v>205</v>
      </c>
      <c r="B50" s="98" t="s">
        <v>266</v>
      </c>
      <c r="C50" s="73" t="s">
        <v>389</v>
      </c>
      <c r="D50" s="97">
        <v>15</v>
      </c>
      <c r="E50" s="71">
        <v>85000</v>
      </c>
      <c r="F50" s="72">
        <f>ROUNDDOWN(D50*E50,0)</f>
        <v>1275000</v>
      </c>
      <c r="G50" s="72">
        <f>ROUNDDOWN(F50*1.1,0)</f>
        <v>1402500</v>
      </c>
      <c r="H50" s="370" t="s">
        <v>388</v>
      </c>
      <c r="I50" s="371"/>
      <c r="J50" s="372"/>
      <c r="K50" s="26" t="s">
        <v>307</v>
      </c>
      <c r="P50" s="369"/>
      <c r="Q50" s="369"/>
      <c r="R50" s="369"/>
      <c r="S50" s="369"/>
      <c r="T50" s="369"/>
      <c r="U50" s="369"/>
      <c r="V50" s="369"/>
      <c r="W50" s="369"/>
      <c r="X50" s="369"/>
      <c r="Y50" s="369"/>
      <c r="Z50" s="369"/>
      <c r="AA50" s="369"/>
      <c r="AB50" s="369"/>
    </row>
    <row r="51" spans="1:28" s="20" customFormat="1" ht="36" customHeight="1">
      <c r="A51" s="75" t="s">
        <v>206</v>
      </c>
      <c r="B51" s="98"/>
      <c r="C51" s="73"/>
      <c r="D51" s="97"/>
      <c r="E51" s="71"/>
      <c r="F51" s="72"/>
      <c r="G51" s="72"/>
      <c r="H51" s="370"/>
      <c r="I51" s="371"/>
      <c r="J51" s="372"/>
      <c r="K51" s="26"/>
    </row>
    <row r="52" spans="1:28" s="20" customFormat="1" ht="36" customHeight="1">
      <c r="A52" s="75" t="s">
        <v>207</v>
      </c>
      <c r="B52" s="98"/>
      <c r="C52" s="73"/>
      <c r="D52" s="96"/>
      <c r="E52" s="71"/>
      <c r="F52" s="72">
        <f>ROUNDDOWN(D52*E52,0)</f>
        <v>0</v>
      </c>
      <c r="G52" s="72">
        <f>ROUNDDOWN(F52*1.1,0)</f>
        <v>0</v>
      </c>
      <c r="H52" s="370"/>
      <c r="I52" s="371"/>
      <c r="J52" s="372"/>
      <c r="K52" s="26"/>
    </row>
    <row r="53" spans="1:28" s="20" customFormat="1" ht="36" customHeight="1">
      <c r="A53" s="75" t="s">
        <v>208</v>
      </c>
      <c r="B53" s="98"/>
      <c r="C53" s="73"/>
      <c r="D53" s="96"/>
      <c r="E53" s="71"/>
      <c r="F53" s="72">
        <f>ROUNDDOWN(D53*E53,0)</f>
        <v>0</v>
      </c>
      <c r="G53" s="72">
        <f>ROUNDDOWN(F53*1.1,0)</f>
        <v>0</v>
      </c>
      <c r="H53" s="370"/>
      <c r="I53" s="371"/>
      <c r="J53" s="372"/>
      <c r="K53" s="26"/>
    </row>
    <row r="54" spans="1:28" s="20" customFormat="1" ht="36" customHeight="1" thickBot="1">
      <c r="A54" s="75" t="s">
        <v>209</v>
      </c>
      <c r="B54" s="98"/>
      <c r="C54" s="73"/>
      <c r="D54" s="96"/>
      <c r="E54" s="71"/>
      <c r="F54" s="72">
        <f>ROUNDDOWN(D54*E54,0)</f>
        <v>0</v>
      </c>
      <c r="G54" s="72">
        <f>ROUNDDOWN(F54*1.1,0)</f>
        <v>0</v>
      </c>
      <c r="H54" s="370"/>
      <c r="I54" s="371"/>
      <c r="J54" s="372"/>
      <c r="K54" s="26"/>
    </row>
    <row r="55" spans="1:28" ht="29.25" customHeight="1" thickBot="1">
      <c r="A55" s="404" t="s">
        <v>80</v>
      </c>
      <c r="B55" s="404"/>
      <c r="C55" s="404"/>
      <c r="D55" s="404"/>
      <c r="E55" s="404"/>
      <c r="F55" s="69">
        <f>SUM(F50:F54)</f>
        <v>1275000</v>
      </c>
      <c r="G55" s="69">
        <f>SUM(G50:G54)</f>
        <v>1402500</v>
      </c>
      <c r="H55" s="406"/>
      <c r="I55" s="407"/>
      <c r="J55" s="407"/>
      <c r="K55" s="26"/>
    </row>
    <row r="56" spans="1:28" ht="18" customHeight="1">
      <c r="H56" s="103"/>
      <c r="I56" s="60"/>
      <c r="J56" s="60"/>
    </row>
    <row r="57" spans="1:28" s="25" customFormat="1" ht="18" customHeight="1">
      <c r="A57" s="24" t="s">
        <v>247</v>
      </c>
      <c r="E57" s="65"/>
      <c r="F57" s="27"/>
      <c r="G57" s="27"/>
      <c r="H57" s="27"/>
      <c r="J57" s="19" t="s">
        <v>198</v>
      </c>
      <c r="K57" s="27"/>
    </row>
    <row r="58" spans="1:28" s="60" customFormat="1" ht="24.5" customHeight="1">
      <c r="A58" s="373" t="s">
        <v>219</v>
      </c>
      <c r="B58" s="373" t="s">
        <v>257</v>
      </c>
      <c r="C58" s="373" t="s">
        <v>181</v>
      </c>
      <c r="D58" s="410" t="s">
        <v>224</v>
      </c>
      <c r="E58" s="374" t="s">
        <v>220</v>
      </c>
      <c r="F58" s="376" t="s">
        <v>196</v>
      </c>
      <c r="G58" s="377"/>
      <c r="H58" s="393" t="s">
        <v>175</v>
      </c>
      <c r="I58" s="393"/>
      <c r="J58" s="393"/>
      <c r="K58" s="378" t="s">
        <v>210</v>
      </c>
    </row>
    <row r="59" spans="1:28" s="60" customFormat="1" ht="41.25" customHeight="1">
      <c r="A59" s="373"/>
      <c r="B59" s="373"/>
      <c r="C59" s="373"/>
      <c r="D59" s="411"/>
      <c r="E59" s="375"/>
      <c r="F59" s="68" t="s">
        <v>221</v>
      </c>
      <c r="G59" s="207" t="s">
        <v>172</v>
      </c>
      <c r="H59" s="393"/>
      <c r="I59" s="393"/>
      <c r="J59" s="393"/>
      <c r="K59" s="379"/>
    </row>
    <row r="60" spans="1:28" s="20" customFormat="1" ht="36" customHeight="1">
      <c r="A60" s="75" t="s">
        <v>248</v>
      </c>
      <c r="B60" s="98" t="s">
        <v>267</v>
      </c>
      <c r="C60" s="73" t="s">
        <v>320</v>
      </c>
      <c r="D60" s="96">
        <v>1</v>
      </c>
      <c r="E60" s="67">
        <v>150000</v>
      </c>
      <c r="F60" s="66">
        <f>ROUNDDOWN(D60*E60,0)</f>
        <v>150000</v>
      </c>
      <c r="G60" s="66">
        <f>ROUNDDOWN(F60*1.1,0)</f>
        <v>165000</v>
      </c>
      <c r="H60" s="370" t="s">
        <v>390</v>
      </c>
      <c r="I60" s="371"/>
      <c r="J60" s="372"/>
      <c r="K60" s="26" t="s">
        <v>314</v>
      </c>
      <c r="P60" s="369"/>
      <c r="Q60" s="369"/>
      <c r="R60" s="369"/>
      <c r="S60" s="369"/>
      <c r="T60" s="369"/>
      <c r="U60" s="369"/>
      <c r="V60" s="369"/>
      <c r="W60" s="369"/>
      <c r="X60" s="369"/>
      <c r="Y60" s="369"/>
      <c r="Z60" s="369"/>
      <c r="AA60" s="369"/>
      <c r="AB60" s="369"/>
    </row>
    <row r="61" spans="1:28" s="20" customFormat="1" ht="36" customHeight="1">
      <c r="A61" s="75" t="s">
        <v>249</v>
      </c>
      <c r="B61" s="98" t="s">
        <v>309</v>
      </c>
      <c r="C61" s="73" t="s">
        <v>321</v>
      </c>
      <c r="D61" s="97">
        <v>1</v>
      </c>
      <c r="E61" s="67">
        <v>100000</v>
      </c>
      <c r="F61" s="66">
        <f>ROUNDDOWN(D61*E61,0)</f>
        <v>100000</v>
      </c>
      <c r="G61" s="66">
        <f>ROUNDDOWN(F61*1.1,0)</f>
        <v>110000</v>
      </c>
      <c r="H61" s="370" t="s">
        <v>391</v>
      </c>
      <c r="I61" s="371"/>
      <c r="J61" s="372"/>
      <c r="K61" s="26" t="s">
        <v>314</v>
      </c>
    </row>
    <row r="62" spans="1:28" s="20" customFormat="1" ht="36" customHeight="1">
      <c r="A62" s="75" t="s">
        <v>250</v>
      </c>
      <c r="B62" s="98" t="s">
        <v>267</v>
      </c>
      <c r="C62" s="73" t="s">
        <v>330</v>
      </c>
      <c r="D62" s="96">
        <v>1</v>
      </c>
      <c r="E62" s="67">
        <v>70000</v>
      </c>
      <c r="F62" s="66">
        <f>ROUNDDOWN(D62*E62,0)</f>
        <v>70000</v>
      </c>
      <c r="G62" s="66">
        <f>ROUNDDOWN(F62*1.1,0)</f>
        <v>77000</v>
      </c>
      <c r="H62" s="370"/>
      <c r="I62" s="371"/>
      <c r="J62" s="372"/>
      <c r="K62" s="26" t="s">
        <v>314</v>
      </c>
    </row>
    <row r="63" spans="1:28" s="20" customFormat="1" ht="36" customHeight="1">
      <c r="A63" s="75" t="s">
        <v>251</v>
      </c>
      <c r="B63" s="98"/>
      <c r="C63" s="73"/>
      <c r="D63" s="96"/>
      <c r="E63" s="67"/>
      <c r="F63" s="66">
        <f>ROUNDDOWN(D63*E63,0)</f>
        <v>0</v>
      </c>
      <c r="G63" s="66">
        <f>ROUNDDOWN(F63*1.1,0)</f>
        <v>0</v>
      </c>
      <c r="H63" s="370"/>
      <c r="I63" s="371"/>
      <c r="J63" s="372"/>
      <c r="K63" s="26"/>
    </row>
    <row r="64" spans="1:28" s="20" customFormat="1" ht="36" customHeight="1" thickBot="1">
      <c r="A64" s="75" t="s">
        <v>252</v>
      </c>
      <c r="B64" s="98"/>
      <c r="C64" s="73"/>
      <c r="D64" s="96"/>
      <c r="E64" s="67"/>
      <c r="F64" s="66">
        <f>ROUNDDOWN(D64*E64,0)</f>
        <v>0</v>
      </c>
      <c r="G64" s="66">
        <f>ROUNDDOWN(F64*1.1,0)</f>
        <v>0</v>
      </c>
      <c r="H64" s="370"/>
      <c r="I64" s="371"/>
      <c r="J64" s="372"/>
      <c r="K64" s="26"/>
    </row>
    <row r="65" spans="1:11" ht="29.25" customHeight="1" thickBot="1">
      <c r="A65" s="404" t="s">
        <v>80</v>
      </c>
      <c r="B65" s="404"/>
      <c r="C65" s="404"/>
      <c r="D65" s="404"/>
      <c r="E65" s="404"/>
      <c r="F65" s="69">
        <f>SUM(F60:F64)</f>
        <v>320000</v>
      </c>
      <c r="G65" s="69">
        <f>SUM(G60:G64)</f>
        <v>352000</v>
      </c>
      <c r="H65" s="406"/>
      <c r="I65" s="407"/>
      <c r="J65" s="407"/>
      <c r="K65" s="26"/>
    </row>
  </sheetData>
  <sheetProtection formatCells="0" formatRows="0" insertRows="0" deleteRows="0" selectLockedCells="1"/>
  <customSheetViews>
    <customSheetView guid="{7EBA2F17-6D39-478A-BB66-51F13E3444DA}" scale="80" showPageBreaks="1" showGridLines="0" zeroValues="0" printArea="1" view="pageBreakPreview" topLeftCell="A13">
      <selection activeCell="V15" sqref="V15"/>
      <pageMargins left="0.43307086614173229" right="0.23622047244094491" top="0.59055118110236227" bottom="0.51181102362204722" header="0.31496062992125984" footer="0.31496062992125984"/>
      <pageSetup paperSize="9" scale="36" fitToHeight="3" orientation="portrait" copies="4" r:id="rId1"/>
    </customSheetView>
  </customSheetViews>
  <mergeCells count="100">
    <mergeCell ref="H44:J44"/>
    <mergeCell ref="H43:J43"/>
    <mergeCell ref="H42:J42"/>
    <mergeCell ref="H41:J41"/>
    <mergeCell ref="A65:E65"/>
    <mergeCell ref="H55:J55"/>
    <mergeCell ref="H65:J65"/>
    <mergeCell ref="A58:A59"/>
    <mergeCell ref="E58:E59"/>
    <mergeCell ref="F58:G58"/>
    <mergeCell ref="D58:D59"/>
    <mergeCell ref="C58:C59"/>
    <mergeCell ref="B58:B59"/>
    <mergeCell ref="A55:E55"/>
    <mergeCell ref="P60:AB60"/>
    <mergeCell ref="K58:K59"/>
    <mergeCell ref="H64:J64"/>
    <mergeCell ref="H63:J63"/>
    <mergeCell ref="H62:J62"/>
    <mergeCell ref="H61:J61"/>
    <mergeCell ref="H60:J60"/>
    <mergeCell ref="H58:J59"/>
    <mergeCell ref="K48:K49"/>
    <mergeCell ref="B48:B49"/>
    <mergeCell ref="A45:E45"/>
    <mergeCell ref="A48:A49"/>
    <mergeCell ref="E48:E49"/>
    <mergeCell ref="F48:G48"/>
    <mergeCell ref="D48:D49"/>
    <mergeCell ref="C48:C49"/>
    <mergeCell ref="H45:J45"/>
    <mergeCell ref="H48:J49"/>
    <mergeCell ref="P50:AB50"/>
    <mergeCell ref="H54:J54"/>
    <mergeCell ref="H53:J53"/>
    <mergeCell ref="H52:J52"/>
    <mergeCell ref="H51:J51"/>
    <mergeCell ref="H50:J50"/>
    <mergeCell ref="A35:E35"/>
    <mergeCell ref="A38:A39"/>
    <mergeCell ref="E38:E39"/>
    <mergeCell ref="F38:G38"/>
    <mergeCell ref="D38:D39"/>
    <mergeCell ref="C38:C39"/>
    <mergeCell ref="B38:B39"/>
    <mergeCell ref="P40:AB40"/>
    <mergeCell ref="K38:K39"/>
    <mergeCell ref="H27:J28"/>
    <mergeCell ref="H33:J33"/>
    <mergeCell ref="H32:J32"/>
    <mergeCell ref="H31:J31"/>
    <mergeCell ref="H30:J30"/>
    <mergeCell ref="H29:J29"/>
    <mergeCell ref="H40:J40"/>
    <mergeCell ref="H35:J35"/>
    <mergeCell ref="H34:J34"/>
    <mergeCell ref="H38:J39"/>
    <mergeCell ref="F27:G27"/>
    <mergeCell ref="B27:B28"/>
    <mergeCell ref="H23:J23"/>
    <mergeCell ref="H24:J24"/>
    <mergeCell ref="P29:AB29"/>
    <mergeCell ref="K27:K28"/>
    <mergeCell ref="D27:D28"/>
    <mergeCell ref="C27:C28"/>
    <mergeCell ref="A24:E24"/>
    <mergeCell ref="A27:A28"/>
    <mergeCell ref="E27:E28"/>
    <mergeCell ref="O13:AA13"/>
    <mergeCell ref="I6:J6"/>
    <mergeCell ref="I13:J13"/>
    <mergeCell ref="I14:J14"/>
    <mergeCell ref="A15:J15"/>
    <mergeCell ref="A14:E14"/>
    <mergeCell ref="I11:J11"/>
    <mergeCell ref="I12:J12"/>
    <mergeCell ref="I10:J10"/>
    <mergeCell ref="A1:K1"/>
    <mergeCell ref="A2:K2"/>
    <mergeCell ref="A4:A5"/>
    <mergeCell ref="E4:E5"/>
    <mergeCell ref="F4:G4"/>
    <mergeCell ref="I4:J5"/>
    <mergeCell ref="K4:K5"/>
    <mergeCell ref="B4:B5"/>
    <mergeCell ref="C4:C5"/>
    <mergeCell ref="D4:D5"/>
    <mergeCell ref="A17:A18"/>
    <mergeCell ref="E17:E18"/>
    <mergeCell ref="F17:G17"/>
    <mergeCell ref="K17:K18"/>
    <mergeCell ref="D17:D18"/>
    <mergeCell ref="C17:C18"/>
    <mergeCell ref="B17:B18"/>
    <mergeCell ref="H17:J18"/>
    <mergeCell ref="P19:AB19"/>
    <mergeCell ref="H19:J19"/>
    <mergeCell ref="H22:J22"/>
    <mergeCell ref="H21:J21"/>
    <mergeCell ref="H20:J20"/>
  </mergeCells>
  <phoneticPr fontId="2"/>
  <dataValidations count="2">
    <dataValidation type="list" allowBlank="1" showInputMessage="1" showErrorMessage="1" sqref="K60:K64">
      <formula1>"×"</formula1>
    </dataValidation>
    <dataValidation type="list" allowBlank="1" showInputMessage="1" showErrorMessage="1" sqref="K19:K23 K6:K13 K40:K44 K50:K54 K29:K34">
      <formula1>"○,×"</formula1>
    </dataValidation>
  </dataValidations>
  <pageMargins left="0.43307086614173229" right="0.23622047244094491" top="0.59055118110236227" bottom="0.51181102362204722" header="0.31496062992125984" footer="0.31496062992125984"/>
  <pageSetup paperSize="9" scale="36" fitToHeight="3" orientation="portrait" copies="4"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29</vt:i4>
      </vt:variant>
    </vt:vector>
  </HeadingPairs>
  <TitlesOfParts>
    <vt:vector size="38" baseType="lpstr">
      <vt:lpstr>業種分類※編集しないでください</vt:lpstr>
      <vt:lpstr>１インキュ施設情報</vt:lpstr>
      <vt:lpstr>２課題・現状分析</vt:lpstr>
      <vt:lpstr>３実施計画（セミナー）</vt:lpstr>
      <vt:lpstr>３実施計画 (ピッチ)</vt:lpstr>
      <vt:lpstr>３実施計画 (相談会)</vt:lpstr>
      <vt:lpstr>４企画～実施スケジュール</vt:lpstr>
      <vt:lpstr>５経費明細</vt:lpstr>
      <vt:lpstr>６経費明細（詳細）</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'１インキュ施設情報'!Print_Area</vt:lpstr>
      <vt:lpstr>'２課題・現状分析'!Print_Area</vt:lpstr>
      <vt:lpstr>'３実施計画 (ピッチ)'!Print_Area</vt:lpstr>
      <vt:lpstr>'３実施計画 (相談会)'!Print_Area</vt:lpstr>
      <vt:lpstr>'３実施計画（セミナー）'!Print_Area</vt:lpstr>
      <vt:lpstr>'４企画～実施スケジュール'!Print_Area</vt:lpstr>
      <vt:lpstr>'５経費明細'!Print_Area</vt:lpstr>
      <vt:lpstr>'６経費明細（詳細）'!Print_Area</vt:lpstr>
      <vt:lpstr>'６経費明細（詳細）'!Print_Titles</vt:lpstr>
      <vt:lpstr>Q_複合ｻｰﾋﾞｽ事業</vt:lpstr>
      <vt:lpstr>R_ｻｰﾋﾞｽ業〈他に分類されないもの〉</vt:lpstr>
      <vt:lpstr>S_公務〈他に分類されるものを除く〉</vt:lpstr>
      <vt:lpstr>T_分類不能の産業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彩七</dc:creator>
  <cp:lastModifiedBy>小松 彩七</cp:lastModifiedBy>
  <cp:lastPrinted>2025-07-30T07:58:05Z</cp:lastPrinted>
  <dcterms:created xsi:type="dcterms:W3CDTF">2024-03-22T02:35:10Z</dcterms:created>
  <dcterms:modified xsi:type="dcterms:W3CDTF">2025-09-08T00:54:16Z</dcterms:modified>
</cp:coreProperties>
</file>